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6" windowHeight="7752" tabRatio="744" activeTab="1"/>
  </bookViews>
  <sheets>
    <sheet name="IR Workbook" sheetId="1" r:id="rId1"/>
    <sheet name="Summary of Results" sheetId="2" r:id="rId2"/>
    <sheet name="Statement of Cash Flows" sheetId="3" r:id="rId3"/>
    <sheet name="Statement of Operations" sheetId="4" r:id="rId4"/>
    <sheet name="Balance Sheet" sheetId="5" r:id="rId5"/>
    <sheet name="Segment Information" sheetId="6" r:id="rId6"/>
    <sheet name="Non-GAAP Reconciliation" sheetId="7" r:id="rId7"/>
    <sheet name="FX-Neutral Category Information" sheetId="8" r:id="rId8"/>
    <sheet name="Supplemental Financial Informat" sheetId="9" r:id="rId9"/>
  </sheets>
  <calcPr calcId="145621"/>
</workbook>
</file>

<file path=xl/calcChain.xml><?xml version="1.0" encoding="utf-8"?>
<calcChain xmlns="http://schemas.openxmlformats.org/spreadsheetml/2006/main">
  <c r="L50" i="8" l="1"/>
  <c r="K15" i="9" l="1"/>
  <c r="E221" i="9"/>
  <c r="C221" i="9"/>
  <c r="K205" i="9"/>
  <c r="K198" i="9"/>
  <c r="K197" i="9"/>
  <c r="K192" i="9"/>
  <c r="K191" i="9"/>
  <c r="K190" i="9"/>
  <c r="K188" i="9"/>
  <c r="K160" i="9"/>
  <c r="K156" i="9"/>
  <c r="K154" i="9"/>
  <c r="K144" i="9"/>
  <c r="K142" i="9"/>
  <c r="K141" i="9"/>
  <c r="K143" i="9" s="1"/>
  <c r="K145" i="9" s="1"/>
  <c r="K131" i="9"/>
  <c r="K129" i="9"/>
  <c r="K128" i="9"/>
  <c r="K130" i="9" s="1"/>
  <c r="K132" i="9" s="1"/>
  <c r="K116" i="9"/>
  <c r="K120" i="9" s="1"/>
  <c r="K102" i="9"/>
  <c r="K104" i="9" s="1"/>
  <c r="K90" i="9"/>
  <c r="K92" i="9" s="1"/>
  <c r="K76" i="9"/>
  <c r="K80" i="9" s="1"/>
  <c r="K62" i="9"/>
  <c r="K64" i="9" s="1"/>
  <c r="K50" i="9"/>
  <c r="K52" i="9" s="1"/>
  <c r="K40" i="9"/>
  <c r="K36" i="9"/>
  <c r="K23" i="9"/>
  <c r="K25" i="9" s="1"/>
  <c r="K12" i="9"/>
  <c r="L114" i="8"/>
  <c r="F114" i="8"/>
  <c r="H113" i="8"/>
  <c r="B113" i="8"/>
  <c r="L111" i="8"/>
  <c r="F111" i="8"/>
  <c r="J104" i="8"/>
  <c r="L104" i="8" s="1"/>
  <c r="F104" i="8"/>
  <c r="D104" i="8"/>
  <c r="H103" i="8"/>
  <c r="B103" i="8"/>
  <c r="L101" i="8"/>
  <c r="F101" i="8"/>
  <c r="F93" i="8"/>
  <c r="D92" i="8"/>
  <c r="B92" i="8"/>
  <c r="L83" i="8"/>
  <c r="F83" i="8"/>
  <c r="J82" i="8"/>
  <c r="H82" i="8"/>
  <c r="L80" i="8"/>
  <c r="J68" i="8"/>
  <c r="H68" i="8"/>
  <c r="L68" i="8" s="1"/>
  <c r="F68" i="8"/>
  <c r="B68" i="8"/>
  <c r="D68" i="8" s="1"/>
  <c r="H67" i="8"/>
  <c r="H69" i="8" s="1"/>
  <c r="F67" i="8"/>
  <c r="B67" i="8"/>
  <c r="B69" i="8" s="1"/>
  <c r="B64" i="8"/>
  <c r="H63" i="8"/>
  <c r="F63" i="8"/>
  <c r="J60" i="8"/>
  <c r="H60" i="8"/>
  <c r="H64" i="8" s="1"/>
  <c r="F60" i="8"/>
  <c r="B60" i="8"/>
  <c r="D60" i="8" s="1"/>
  <c r="F53" i="8"/>
  <c r="J51" i="8"/>
  <c r="H51" i="8"/>
  <c r="H53" i="8" s="1"/>
  <c r="F51" i="8"/>
  <c r="B51" i="8"/>
  <c r="J50" i="8"/>
  <c r="D50" i="8"/>
  <c r="L49" i="8"/>
  <c r="J49" i="8"/>
  <c r="D49" i="8"/>
  <c r="J46" i="8"/>
  <c r="H46" i="8"/>
  <c r="F46" i="8"/>
  <c r="B46" i="8"/>
  <c r="L45" i="8"/>
  <c r="J45" i="8"/>
  <c r="D46" i="8"/>
  <c r="L42" i="8"/>
  <c r="J42" i="8"/>
  <c r="D42" i="8"/>
  <c r="H35" i="8"/>
  <c r="B35" i="8"/>
  <c r="H33" i="8"/>
  <c r="F33" i="8"/>
  <c r="B33" i="8"/>
  <c r="J32" i="8"/>
  <c r="D32" i="8"/>
  <c r="L32" i="8" s="1"/>
  <c r="J31" i="8"/>
  <c r="D31" i="8"/>
  <c r="L31" i="8" s="1"/>
  <c r="H28" i="8"/>
  <c r="F28" i="8"/>
  <c r="B28" i="8"/>
  <c r="J27" i="8"/>
  <c r="D27" i="8"/>
  <c r="J24" i="8"/>
  <c r="D24" i="8"/>
  <c r="L24" i="8" s="1"/>
  <c r="F17" i="8"/>
  <c r="J15" i="8"/>
  <c r="H15" i="8"/>
  <c r="H17" i="8" s="1"/>
  <c r="F15" i="8"/>
  <c r="B15" i="8"/>
  <c r="L14" i="8"/>
  <c r="J14" i="8"/>
  <c r="D14" i="8"/>
  <c r="L13" i="8"/>
  <c r="J13" i="8"/>
  <c r="D13" i="8"/>
  <c r="J10" i="8"/>
  <c r="H10" i="8"/>
  <c r="L10" i="8" s="1"/>
  <c r="F10" i="8"/>
  <c r="B10" i="8"/>
  <c r="L9" i="8"/>
  <c r="J9" i="8"/>
  <c r="D9" i="8"/>
  <c r="D10" i="8" s="1"/>
  <c r="L6" i="8"/>
  <c r="J6" i="8"/>
  <c r="D6" i="8"/>
  <c r="L141" i="7"/>
  <c r="J141" i="7"/>
  <c r="H141" i="7"/>
  <c r="F141" i="7"/>
  <c r="D141" i="7"/>
  <c r="L137" i="7"/>
  <c r="J137" i="7"/>
  <c r="H137" i="7"/>
  <c r="F137" i="7"/>
  <c r="D137" i="7"/>
  <c r="L133" i="7"/>
  <c r="J133" i="7"/>
  <c r="H133" i="7"/>
  <c r="F133" i="7"/>
  <c r="D133" i="7"/>
  <c r="L126" i="7"/>
  <c r="J126" i="7"/>
  <c r="H126" i="7"/>
  <c r="F126" i="7"/>
  <c r="D126" i="7"/>
  <c r="J122" i="7"/>
  <c r="H122" i="7"/>
  <c r="F122" i="7"/>
  <c r="D122" i="7"/>
  <c r="L118" i="7"/>
  <c r="J118" i="7"/>
  <c r="H118" i="7"/>
  <c r="F118" i="7"/>
  <c r="D118" i="7"/>
  <c r="F68" i="7"/>
  <c r="D68" i="7"/>
  <c r="F64" i="7"/>
  <c r="D64" i="7"/>
  <c r="F60" i="7"/>
  <c r="D60" i="7"/>
  <c r="H23" i="7"/>
  <c r="T22" i="7"/>
  <c r="T23" i="7" s="1"/>
  <c r="J22" i="7"/>
  <c r="J23" i="7" s="1"/>
  <c r="H22" i="7"/>
  <c r="F22" i="7"/>
  <c r="F23" i="7" s="1"/>
  <c r="D22" i="7"/>
  <c r="D23" i="7" s="1"/>
  <c r="Q22" i="2"/>
  <c r="O22" i="2"/>
  <c r="F22" i="2"/>
  <c r="D22" i="2"/>
  <c r="Q16" i="2"/>
  <c r="O16" i="2"/>
  <c r="F16" i="2"/>
  <c r="D16" i="2"/>
  <c r="B71" i="8" l="1"/>
  <c r="K137" i="9"/>
  <c r="L17" i="8"/>
  <c r="J17" i="8"/>
  <c r="L63" i="8"/>
  <c r="J63" i="8"/>
  <c r="K29" i="9"/>
  <c r="K97" i="9"/>
  <c r="J28" i="8"/>
  <c r="L46" i="8"/>
  <c r="B53" i="8"/>
  <c r="D51" i="8"/>
  <c r="D53" i="8" s="1"/>
  <c r="L53" i="8" s="1"/>
  <c r="J53" i="8"/>
  <c r="H71" i="8"/>
  <c r="K57" i="9"/>
  <c r="K109" i="9"/>
  <c r="B17" i="8"/>
  <c r="D15" i="8"/>
  <c r="D17" i="8" s="1"/>
  <c r="F64" i="8"/>
  <c r="K150" i="9"/>
  <c r="D33" i="8"/>
  <c r="F35" i="8"/>
  <c r="J33" i="8"/>
  <c r="D67" i="8"/>
  <c r="L67" i="8" s="1"/>
  <c r="J67" i="8"/>
  <c r="D28" i="8"/>
  <c r="L28" i="8" s="1"/>
  <c r="D64" i="8"/>
  <c r="F69" i="8"/>
  <c r="K14" i="9"/>
  <c r="K69" i="9"/>
  <c r="K158" i="9"/>
  <c r="L15" i="8"/>
  <c r="L27" i="8"/>
  <c r="L60" i="8"/>
  <c r="D35" i="8" l="1"/>
  <c r="L35" i="8" s="1"/>
  <c r="L51" i="8"/>
  <c r="K18" i="9"/>
  <c r="K162" i="9"/>
  <c r="D69" i="8"/>
  <c r="D71" i="8" s="1"/>
  <c r="F71" i="8"/>
  <c r="J69" i="8"/>
  <c r="L64" i="8"/>
  <c r="J64" i="8"/>
  <c r="L33" i="8"/>
  <c r="J35" i="8"/>
  <c r="L69" i="8" l="1"/>
  <c r="L71" i="8"/>
  <c r="J71" i="8"/>
</calcChain>
</file>

<file path=xl/sharedStrings.xml><?xml version="1.0" encoding="utf-8"?>
<sst xmlns="http://schemas.openxmlformats.org/spreadsheetml/2006/main" count="1170" uniqueCount="384">
  <si>
    <t>Groupon, Inc.</t>
  </si>
  <si>
    <t>Summary Consolidated and Segment Results</t>
  </si>
  <si>
    <t>(in thousands, except share and per share amounts)</t>
  </si>
  <si>
    <t>(unaudited)</t>
  </si>
  <si>
    <t>The financial results of Ticket Monster are presented as discontinued operations in the accompanying condensed consolidated financial statements and tables for the three months and year ended December 31, 2015. All prior period financial information and operational metrics have been retrospectively adjusted to reflect this presentation.</t>
  </si>
  <si>
    <t>Three Months Ended 
 December 31,</t>
  </si>
  <si>
    <t>Y/Y % Growth</t>
  </si>
  <si>
    <t>Year Ended 
 December 31,</t>
  </si>
  <si>
    <t> </t>
  </si>
  <si>
    <t>North America</t>
  </si>
  <si>
    <t>%</t>
  </si>
  <si>
    <t>EMEA</t>
  </si>
  <si>
    <t>Rest of World</t>
  </si>
  <si>
    <t>Consolidated gross billings</t>
  </si>
  <si>
    <t>Revenue:</t>
  </si>
  <si>
    <t>Consolidated revenue</t>
  </si>
  <si>
    <t>Income (loss) from operations</t>
  </si>
  <si>
    <t>Income (loss) from continuing operations</t>
  </si>
  <si>
    <t>Net income (loss) attributable to Groupon, Inc.</t>
  </si>
  <si>
    <t>Continuing operations</t>
  </si>
  <si>
    <t>Discontinued operations</t>
  </si>
  <si>
    <t>Basic</t>
  </si>
  <si>
    <t>Diluted</t>
  </si>
  <si>
    <t>(1)</t>
  </si>
  <si>
    <t>Represents the total dollar value of customer purchases of goods and services.</t>
  </si>
  <si>
    <t>(2)</t>
  </si>
  <si>
    <t>Represents the change in financial measures that would have resulted had average exchange rates in the reporting periods been the same as those in effect during the three months and year ended December 31, 2015.</t>
  </si>
  <si>
    <t>(3)</t>
  </si>
  <si>
    <t>The $10.6 million loss presented within income (loss) from discontinued operations, net of tax, for the three months ended December 31, 2015 represents additional income tax expense attributed to discontinued operations, which resulted from the valuation allowance that was recognized during the period against the Company's net deferred tax assets in the United States.</t>
  </si>
  <si>
    <t>(4)</t>
  </si>
  <si>
    <t>Condensed Consolidated Statements of Cash Flows</t>
  </si>
  <si>
    <t>(in thousands)</t>
  </si>
  <si>
    <t>Three Months Ended December 31,</t>
  </si>
  <si>
    <t>Year Ended December 31,</t>
  </si>
  <si>
    <t>Operating activities</t>
  </si>
  <si>
    <t>Net income (loss)</t>
  </si>
  <si>
    <t>Less: Income (loss) from discontinued operations, net of tax</t>
  </si>
  <si>
    <t>Adjustments to reconcile net income (loss) to net cash provided by operating activities:</t>
  </si>
  <si>
    <t>Depreciation and amortization of property, equipment and software</t>
  </si>
  <si>
    <t>Amortization of acquired intangible assets</t>
  </si>
  <si>
    <t>Stock-based compensation</t>
  </si>
  <si>
    <t>Restructuring-related long-lived asset impairments</t>
  </si>
  <si>
    <t>Gains on business dispositions</t>
  </si>
  <si>
    <t>Deferred income taxes</t>
  </si>
  <si>
    <t>(Gain) loss from changes in fair value of contingent consideration</t>
  </si>
  <si>
    <t>(Gain) loss from changes in fair value of investments</t>
  </si>
  <si>
    <t>Amortization of debt discount on convertible senior notes</t>
  </si>
  <si>
    <t>Change in assets and liabilities, net of acquisitions:</t>
  </si>
  <si>
    <t>Restricted cash</t>
  </si>
  <si>
    <t>Accounts receivable</t>
  </si>
  <si>
    <t>Prepaid expenses and other current assets</t>
  </si>
  <si>
    <t>Accounts payable</t>
  </si>
  <si>
    <t>Accrued merchant and supplier payables</t>
  </si>
  <si>
    <t>Accrued expenses and other current liabilities</t>
  </si>
  <si>
    <t>Other, net</t>
  </si>
  <si>
    <t>Net cash provided by (used in) operating activities from continuing operations</t>
  </si>
  <si>
    <t>Net cash provided by (used in) operating activities from discontinued operations</t>
  </si>
  <si>
    <t>Net cash provided by (used in) operating activities</t>
  </si>
  <si>
    <t>Net cash provided by (used in) investing activities from continuing operations</t>
  </si>
  <si>
    <t>Net cash provided by (used in) investing activities from discontinued operations</t>
  </si>
  <si>
    <t>Net cash provided by (used in) investing activities</t>
  </si>
  <si>
    <t>Net cash provided by (used in) financing activities</t>
  </si>
  <si>
    <t>Effect of exchange rate changes on cash and cash equivalents, including cash classified within current assets held for sale</t>
  </si>
  <si>
    <t>Net increase (decrease) in cash and cash equivalents, including cash classified within current assets held for sale</t>
  </si>
  <si>
    <t>Less: Net increase (decrease) in cash classified within current assets held for sale</t>
  </si>
  <si>
    <t>Net increase (decrease) in cash and cash equivalents</t>
  </si>
  <si>
    <t>Cash and cash equivalents, beginning of period</t>
  </si>
  <si>
    <t>Cash and cash equivalents, end of period</t>
  </si>
  <si>
    <r>
      <rPr>
        <sz val="10"/>
        <color rgb="FF000000"/>
        <rFont val="Times New Roman"/>
      </rPr>
      <t>The Company adopted the guidance in Accounting Standards Update ("ASU") 2016-09, </t>
    </r>
    <r>
      <rPr>
        <i/>
        <sz val="10"/>
        <color rgb="FF000000"/>
        <rFont val="Times New Roman"/>
      </rPr>
      <t>Compensation - Stock Compensation (Topic 718) - Improvements to Employee Share-Based Payment Accounting, </t>
    </r>
    <r>
      <rPr>
        <sz val="10"/>
        <color rgb="FF000000"/>
        <rFont val="Times New Roman"/>
      </rPr>
      <t>on January 1, 2016. ASU 2016-09 requires that all income tax-related cash flows resulting from share-based payments be reported as operating activities in the statement of cash flows. Previously, income tax benefits at settlement of an award were reported as a reduction to operating cash flows and an increase to financing cash flows to the extent that those benefits exceeded the income tax benefits reported in earnings during the award's vesting period.  The Company has elected to apply that change in cash flow classification on a retrospective basis, which has resulted in an increase to net cash provided by (used in) operating activities and net cash used in financing activities of $1.4 million for the three months ended December 31, 2015, and increases to net cash provided by (used in) operating activities and net cash used in financing activities of $7.6 million for the year ended December 31, 2015.</t>
    </r>
  </si>
  <si>
    <t>Condensed Consolidated Statements of Operations </t>
  </si>
  <si>
    <t>Third party and other</t>
  </si>
  <si>
    <t>Direct</t>
  </si>
  <si>
    <t>Total revenue</t>
  </si>
  <si>
    <t>Cost of revenue:</t>
  </si>
  <si>
    <t>Total cost of revenue</t>
  </si>
  <si>
    <t>Gross profit</t>
  </si>
  <si>
    <t>Operating expenses:</t>
  </si>
  <si>
    <t>Marketing</t>
  </si>
  <si>
    <t>Selling, general and administrative</t>
  </si>
  <si>
    <t>Restructuring charges</t>
  </si>
  <si>
    <t>Acquisition-related expense (benefit), net</t>
  </si>
  <si>
    <t>Total operating expenses</t>
  </si>
  <si>
    <t>Income (loss) from continuing operations before provision (benefit) for income taxes</t>
  </si>
  <si>
    <t>Provision (benefit) for income taxes</t>
  </si>
  <si>
    <t>Income (loss) from discontinued operations, net of tax</t>
  </si>
  <si>
    <t>Net income (loss) attributable to noncontrolling interests</t>
  </si>
  <si>
    <t>Condensed Consolidated Balance Sheets</t>
  </si>
  <si>
    <t>December 31,</t>
  </si>
  <si>
    <t>Assets</t>
  </si>
  <si>
    <t>Current assets:</t>
  </si>
  <si>
    <t>Cash and cash equivalents</t>
  </si>
  <si>
    <t>Accounts receivable, net</t>
  </si>
  <si>
    <t>Total current assets</t>
  </si>
  <si>
    <t>Property, equipment and software, net</t>
  </si>
  <si>
    <t>Goodwill</t>
  </si>
  <si>
    <t>Intangible assets, net</t>
  </si>
  <si>
    <r>
      <rPr>
        <sz val="8"/>
        <color rgb="FF000000"/>
        <rFont val="Times New Roman"/>
      </rPr>
      <t>Investments (including $110,066 and $163,675 at December 31, 2016 and December 31, 2015, respectively, at fair value)</t>
    </r>
  </si>
  <si>
    <r>
      <rPr>
        <sz val="8"/>
        <color rgb="FF000000"/>
        <rFont val="Times New Roman"/>
      </rPr>
      <t>Deferred income taxes</t>
    </r>
  </si>
  <si>
    <t>Other non-current assets</t>
  </si>
  <si>
    <t>Total Assets</t>
  </si>
  <si>
    <t>Liabilities and Equity</t>
  </si>
  <si>
    <t>Current liabilities:</t>
  </si>
  <si>
    <r>
      <rPr>
        <sz val="8"/>
        <color rgb="FF000000"/>
        <rFont val="Times New Roman"/>
      </rPr>
      <t>Accrued expenses and other current liabilities</t>
    </r>
  </si>
  <si>
    <t>Total current liabilities</t>
  </si>
  <si>
    <r>
      <rPr>
        <sz val="8"/>
        <color rgb="FF000000"/>
        <rFont val="Times New Roman"/>
      </rPr>
      <t>Convertible senior notes, net</t>
    </r>
  </si>
  <si>
    <r>
      <rPr>
        <sz val="8"/>
        <color rgb="FF000000"/>
        <rFont val="Times New Roman"/>
      </rPr>
      <t>Deferred income taxes</t>
    </r>
  </si>
  <si>
    <t>Other non-current liabilities</t>
  </si>
  <si>
    <t>Total Liabilities</t>
  </si>
  <si>
    <t>Stockholders' Equity</t>
  </si>
  <si>
    <r>
      <rPr>
        <sz val="8"/>
        <color rgb="FF000000"/>
        <rFont val="Times New Roman"/>
      </rPr>
      <t>Class A common stock, par value $0.0001 per share, no shares authorized, issued or outstanding at December 31, 2016 and 2,000,000,000 shares authorized, 717,387,446 shares issued and 588,919,281 shares outstanding at December 31, 2015</t>
    </r>
  </si>
  <si>
    <r>
      <rPr>
        <sz val="8"/>
        <color rgb="FF000000"/>
        <rFont val="Times New Roman"/>
      </rPr>
      <t>Class B common stock, par value $0.0001 per share, no shares authorized, issued or outstanding at December 31, 2016 and 10,000,000 shares authorized, 2,399,976 shares issued and outstanding at December 31, 2015</t>
    </r>
  </si>
  <si>
    <r>
      <rPr>
        <sz val="8"/>
        <color rgb="FF000000"/>
        <rFont val="Times New Roman"/>
      </rPr>
      <t>Common stock, par value $0.0001 per share, 2,010,000,000 shares authorized, 736,531,771 shares issued and 564,835,863 shares outstanding at December 31, 2016 and no shares issued or outstanding at December 31, 2015</t>
    </r>
  </si>
  <si>
    <t>Additional paid-in capital</t>
  </si>
  <si>
    <r>
      <rPr>
        <sz val="8"/>
        <color rgb="FF000000"/>
        <rFont val="Times New Roman"/>
      </rPr>
      <t>Treasury stock, at cost, 171,695,908 shares at December 31, 2016 and 128,468,165 shares at December 31, 2015</t>
    </r>
  </si>
  <si>
    <t>Accumulated deficit</t>
  </si>
  <si>
    <r>
      <rPr>
        <sz val="8"/>
        <color rgb="FF000000"/>
        <rFont val="Times New Roman"/>
      </rPr>
      <t>Accumulated other comprehensive income (loss)</t>
    </r>
  </si>
  <si>
    <t>Total Groupon, Inc. Stockholders' Equity</t>
  </si>
  <si>
    <t>Noncontrolling interests</t>
  </si>
  <si>
    <t>Total Equity</t>
  </si>
  <si>
    <t>Total Liabilities and Equity</t>
  </si>
  <si>
    <t>Segment Information</t>
  </si>
  <si>
    <r>
      <rPr>
        <sz val="8"/>
        <color rgb="FF000000"/>
        <rFont val="Times New Roman"/>
      </rPr>
      <t xml:space="preserve">Gross billings </t>
    </r>
    <r>
      <rPr>
        <vertAlign val="superscript"/>
        <sz val="8"/>
        <color rgb="FF000000"/>
        <rFont val="Times New Roman"/>
      </rPr>
      <t>(1)</t>
    </r>
  </si>
  <si>
    <t>Revenue</t>
  </si>
  <si>
    <t>Segment operating income (loss) as a percent of segment gross billings</t>
  </si>
  <si>
    <t>Segment operating income (loss) as a percent of segment revenue</t>
  </si>
  <si>
    <r>
      <rPr>
        <sz val="8"/>
        <color rgb="FF000000"/>
        <rFont val="Times New Roman"/>
      </rPr>
      <t xml:space="preserve">Gross billings </t>
    </r>
    <r>
      <rPr>
        <vertAlign val="superscript"/>
        <sz val="8"/>
        <color rgb="FF000000"/>
        <rFont val="Times New Roman"/>
      </rPr>
      <t>(1)</t>
    </r>
  </si>
  <si>
    <r>
      <rPr>
        <sz val="8"/>
        <color rgb="FF000000"/>
        <rFont val="Times New Roman"/>
      </rPr>
      <t xml:space="preserve">Gross billings </t>
    </r>
    <r>
      <rPr>
        <vertAlign val="superscript"/>
        <sz val="8"/>
        <color rgb="FF000000"/>
        <rFont val="Times New Roman"/>
      </rPr>
      <t>(1)</t>
    </r>
  </si>
  <si>
    <t>Segment cost of revenue and operating expenses and segment operating income (loss) exclude stock-based compensation and acquisition-related expense (benefit), net.</t>
  </si>
  <si>
    <t>Segment cost of revenue and operating expenses for North America for the year ended December 31, 2015 includes a $37.5 million expense related to an increase in the Company's contingent liability for its securities litigation matter.</t>
  </si>
  <si>
    <t>Segment cost of revenue and operating expenses for the three months ended December 31, 2016 includes restructuring charges of $2.7 million in North America, $9.2 million in EMEA and $1.7 million in Rest of World. Segment cost of revenue and operating expenses for the year ended December 31, 2016 includes restructuring charges of $9.5 million in North America (which excludes $2.6 million of stock-based compensation), $23.1 million in EMEA (which excludes $2.0 million of stock-based compensation) and $6.3 million in Rest of World (which excludes $0.1 million of stock-based compensation). Segment cost of revenue and operating expenses for the three months ended December 31, 2015 includes restructuring charges (credits) of $9.1 million in North America, $(3.6) million in EMEA and $(0.1) million in Rest of World. Segment cost of revenue and operating expenses for the year ended December 31, 2015 includes restructuring charges of $10.5 million in North America, $16.1 million in EMEA and $3.0 million in Rest of World.</t>
  </si>
  <si>
    <t>Segment cost of revenue and operating expenses for EMEA for the year ended December 31, 2015 includes a $6.7 million expense for the write-off of a prepaid asset related to a marketing program that was discontinued because the counterparty ceased operations.</t>
  </si>
  <si>
    <t>Groupon, Inc.</t>
  </si>
  <si>
    <t>Non-GAAP Reconciliation Schedules</t>
  </si>
  <si>
    <r>
      <rPr>
        <b/>
        <sz val="10"/>
        <color rgb="FF000000"/>
        <rFont val="Times New Roman"/>
      </rPr>
      <t>(unaudited)</t>
    </r>
    <r>
      <rPr>
        <b/>
        <sz val="8"/>
        <color rgb="FF000000"/>
        <rFont val="Times New Roman"/>
      </rPr>
      <t> </t>
    </r>
  </si>
  <si>
    <t>Adjusted EBITDA, non-GAAP earnings attributable to common stockholders and non-GAAP earnings per share are non-GAAP performance measures.  The Company reconciles Adjusted EBITDA to the most comparable U.S. GAAP performance measure, "Net income (loss) from continuing operations" for the periods presented and the Company reconciles non-GAAP earnings per share to the most comparable U.S. GAAP performance measure, "Diluted net income (loss) per share," for the periods presented.</t>
  </si>
  <si>
    <t>The following is a quarterly reconciliation of Adjusted EBITDA to the most comparable U.S. GAAP performance measure, "Income (loss) from continuing operations."</t>
  </si>
  <si>
    <t>Q4 2014</t>
  </si>
  <si>
    <t>Q1 2015</t>
  </si>
  <si>
    <t>Q2 2015</t>
  </si>
  <si>
    <t>Q3 2015</t>
  </si>
  <si>
    <t>Q4 2015</t>
  </si>
  <si>
    <t>Q1 2016</t>
  </si>
  <si>
    <t>Q2 2016</t>
  </si>
  <si>
    <t>Q3 2016</t>
  </si>
  <si>
    <t>Q4 2016</t>
  </si>
  <si>
    <t>Adjustments:</t>
  </si>
  <si>
    <t>Depreciation and amortization</t>
  </si>
  <si>
    <t>Acquisition-related expense (benefit), net</t>
  </si>
  <si>
    <t>Restructuring charges</t>
  </si>
  <si>
    <t>Gains on business dispositions</t>
  </si>
  <si>
    <t>Prepaid marketing write-off</t>
  </si>
  <si>
    <t>Securities litigation expense</t>
  </si>
  <si>
    <t>Non-operating expense (income), net</t>
  </si>
  <si>
    <t>Provision (benefit) for income taxes</t>
  </si>
  <si>
    <t>Total adjustments</t>
  </si>
  <si>
    <t>Adjusted EBITDA</t>
  </si>
  <si>
    <r>
      <rPr>
        <sz val="10"/>
        <color rgb="FF000000"/>
        <rFont val="Times New Roman"/>
      </rPr>
      <t xml:space="preserve">The following is a reconciliation of Adjusted EBITDA to the most comparable U.S. GAAP financial measure, "Income (loss) from continuing operations" for the years ended December 31, 2016 and 2015:
</t>
    </r>
  </si>
  <si>
    <t>The following is a reconciliation of net income (loss) attributable to common stockholders to non-GAAP net income (loss) attributable to common stockholders and a reconciliation of diluted net income (loss) per share to non-GAAP net income (loss) per share for the three months and year ended December 31, 2016:</t>
  </si>
  <si>
    <t>Three Months Ended 
 December 31, 2016</t>
  </si>
  <si>
    <t>Year Ended 
 December 31, 2016</t>
  </si>
  <si>
    <t>Net income (loss) attributable to common stockholders</t>
  </si>
  <si>
    <t>Losses (gains), net from changes in fair value of investments</t>
  </si>
  <si>
    <t>Non-cash interest expense on convertible senior notes</t>
  </si>
  <si>
    <t>Income tax effect of above adjustments</t>
  </si>
  <si>
    <t>Non-GAAP net income (loss) attributable to common stockholders</t>
  </si>
  <si>
    <t>Weighted-average shares of common stock - basic</t>
  </si>
  <si>
    <t>Effect of dilutive securities</t>
  </si>
  <si>
    <t>Weighted-average shares of common stock - diluted</t>
  </si>
  <si>
    <t>Diluted net income (loss) per share</t>
  </si>
  <si>
    <t>Impact of stock-based compensation, amortization of acquired intangible assets, acquisition-related expense (benefit), net, intercompany foreign currency losses (gains), special charges and credits, income (loss) from discontinued operations and related tax effects</t>
  </si>
  <si>
    <t>Non-GAAP net income (loss) per share</t>
  </si>
  <si>
    <t>Foreign currency gains (losses), net for the three months and year ended December 31, 2016 includes $6.0 million and $5.7 million, respectively, of net cumulative translation losses that were reclassified to earnings as a result of the Company's exit from certain countries as part of its restructuring plan.</t>
  </si>
  <si>
    <t>The following is a reconciliation of the Company's annual outlook for Adjusted EBITDA to the Company's outlook for the most comparable U.S. GAAP performance measure, "Income (loss) from continuing operations." In October 2016, the Company completed a strategic review of our remaining international markets and decided to focus its business on 15 core countries and to pursue strategic alternatives for the remaining 11 countries. Based on the Company’s review of quantitative and qualitative factors, it believes that the disposition of those 11 countries represents a strategic shift that will likely have a major effect on its operations and financial results. As such, the Company anticipates that when either the businesses have been disposed of in those 11 countries or have met the criteria for held-for-sale classification, their financial results, including any gains or losses on disposition, will be presented as discontinued operations in the Company’s consolidated statements of operations. As such, this forward-looking guidance for the year ending December 31, 2017 has been provided on a continuing operations basis.</t>
  </si>
  <si>
    <t>Year Ending December 31, 2017</t>
  </si>
  <si>
    <t>Expected income (loss) from continuing operations range</t>
  </si>
  <si>
    <t>$(42,500) to $(17,500)</t>
  </si>
  <si>
    <t>Expected adjustments:</t>
  </si>
  <si>
    <t>Stock-based compensation</t>
  </si>
  <si>
    <t>90,000 to 100,000</t>
  </si>
  <si>
    <t>7,500 to 12,500</t>
  </si>
  <si>
    <t>Total expected adjustments</t>
  </si>
  <si>
    <t>$242,500 to $257,500</t>
  </si>
  <si>
    <t>Expected Adjusted EBITDA range</t>
  </si>
  <si>
    <t>$200,000 to $240,000</t>
  </si>
  <si>
    <t>The outlook provided above does not reflect the potential impact of any additional restructuring actions that the Company may decide to pursue, business acquisitions or dispositions, changes in the fair values of investments or contingent consideration, foreign currency gains or losses or unusual or infrequently occurring items that may occur during 2017.</t>
  </si>
  <si>
    <t>(unaudited) </t>
  </si>
  <si>
    <t>Foreign exchange rate neutral operating results are non-GAAP financial measures.  The Company reconciles foreign exchange rate neutral operating results to the most comparable U.S. GAAP financial measures, "Gross billings," "Revenue" and "Income (loss) from continuing operations," respectively, for the periods presented.  The Company reconciles "foreign exchange rate neutral Gross billings growth" and "foreign exchange rate neutral Revenue growth" to year-over-year growth rates for the most comparable U.S. GAAP financial measures, "Gross billings growth" and "Revenue growth," respectively, for the periods presented.</t>
  </si>
  <si>
    <t>The effect on the Company's gross billings, revenue and income (loss) from changes in exchange rates versus the U.S. Dollar for the three months ended December 31, 2016 was as follows: </t>
  </si>
  <si>
    <t>Three Months Ended December 31, 2016</t>
  </si>
  <si>
    <r>
      <rPr>
        <b/>
        <sz val="10"/>
        <color rgb="FF000000"/>
        <rFont val="Times New Roman"/>
      </rPr>
      <t xml:space="preserve">At Avg. Q4 2015
Rates </t>
    </r>
    <r>
      <rPr>
        <b/>
        <vertAlign val="superscript"/>
        <sz val="10"/>
        <color rgb="FF000000"/>
        <rFont val="Times New Roman"/>
      </rPr>
      <t>(1)</t>
    </r>
  </si>
  <si>
    <r>
      <rPr>
        <b/>
        <sz val="10"/>
        <color rgb="FF000000"/>
        <rFont val="Times New Roman"/>
      </rPr>
      <t xml:space="preserve">Exchange Rate
Effect </t>
    </r>
    <r>
      <rPr>
        <b/>
        <vertAlign val="superscript"/>
        <sz val="10"/>
        <color rgb="FF000000"/>
        <rFont val="Times New Roman"/>
      </rPr>
      <t>(2)</t>
    </r>
  </si>
  <si>
    <t>As
Reported</t>
  </si>
  <si>
    <r>
      <rPr>
        <b/>
        <sz val="10"/>
        <color rgb="FF000000"/>
        <rFont val="Times New Roman"/>
      </rPr>
      <t xml:space="preserve">At Avg. Q3 2016
Rates </t>
    </r>
    <r>
      <rPr>
        <b/>
        <vertAlign val="superscript"/>
        <sz val="10"/>
        <color rgb="FF000000"/>
        <rFont val="Times New Roman"/>
      </rPr>
      <t>(3)</t>
    </r>
  </si>
  <si>
    <r>
      <rPr>
        <b/>
        <sz val="10"/>
        <color rgb="FF000000"/>
        <rFont val="Times New Roman"/>
      </rPr>
      <t xml:space="preserve">Exchange Rate
Effect </t>
    </r>
    <r>
      <rPr>
        <b/>
        <vertAlign val="superscript"/>
        <sz val="10"/>
        <color rgb="FF000000"/>
        <rFont val="Times New Roman"/>
      </rPr>
      <t>(2)</t>
    </r>
  </si>
  <si>
    <t>Gross billings</t>
  </si>
  <si>
    <t>The effect on the Company's gross billings, revenue and income (loss) from operations from changes in exchange rates versus the U.S. Dollar for the year ended December 31, 2016 was as follows: </t>
  </si>
  <si>
    <t>Year Ended December 31, 2016</t>
  </si>
  <si>
    <r>
      <rPr>
        <b/>
        <sz val="10"/>
        <color rgb="FF000000"/>
        <rFont val="Times New Roman"/>
      </rPr>
      <t xml:space="preserve">At Avg. Q4 2015 YTD
Rates </t>
    </r>
    <r>
      <rPr>
        <b/>
        <vertAlign val="superscript"/>
        <sz val="10"/>
        <color rgb="FF000000"/>
        <rFont val="Times New Roman"/>
      </rPr>
      <t>(1)</t>
    </r>
  </si>
  <si>
    <r>
      <rPr>
        <b/>
        <sz val="10"/>
        <color rgb="FF000000"/>
        <rFont val="Times New Roman"/>
      </rPr>
      <t xml:space="preserve">Exchange Rate
Effect </t>
    </r>
    <r>
      <rPr>
        <b/>
        <vertAlign val="superscript"/>
        <sz val="10"/>
        <color rgb="FF000000"/>
        <rFont val="Times New Roman"/>
      </rPr>
      <t>(2)</t>
    </r>
  </si>
  <si>
    <r>
      <rPr>
        <b/>
        <sz val="10"/>
        <color rgb="FF000000"/>
        <rFont val="Times New Roman"/>
      </rPr>
      <t xml:space="preserve">At Avg. Q4'15-Q3'16 
</t>
    </r>
    <r>
      <rPr>
        <b/>
        <sz val="10"/>
        <color rgb="FF000000"/>
        <rFont val="Times New Roman"/>
      </rPr>
      <t xml:space="preserve">Rates </t>
    </r>
    <r>
      <rPr>
        <b/>
        <vertAlign val="superscript"/>
        <sz val="10"/>
        <color rgb="FF000000"/>
        <rFont val="Times New Roman"/>
      </rPr>
      <t>(3)</t>
    </r>
  </si>
  <si>
    <r>
      <rPr>
        <b/>
        <sz val="10"/>
        <color rgb="FF000000"/>
        <rFont val="Times New Roman"/>
      </rPr>
      <t xml:space="preserve">Exchange Rate
Effect </t>
    </r>
    <r>
      <rPr>
        <b/>
        <vertAlign val="superscript"/>
        <sz val="10"/>
        <color rgb="FF000000"/>
        <rFont val="Times New Roman"/>
      </rPr>
      <t>(2)</t>
    </r>
  </si>
  <si>
    <t>Represents the financial statement balances that would have resulted had average exchange rates in the reporting periods been the same as those in effect during the three months and year ended December 31, 2015.</t>
  </si>
  <si>
    <t>Represents the increase or decrease in reported amounts resulting from changes in exchange rates from those in effect in the comparable prior periods.</t>
  </si>
  <si>
    <t>Represents the financial statement balances that would have resulted had average exchange rates in the reporting periods been the same as those in effect during the three and twelve months ended September 30, 2016.</t>
  </si>
  <si>
    <t>The following is a quarterly reconciliation of foreign exchange rate neutral Gross billings growth from the comparable quarterly periods of the prior year to reported Gross billings growth from the comparable quarterly periods of the prior year.</t>
  </si>
  <si>
    <t>EMEA Gross billings growth</t>
  </si>
  <si>
    <t>FX Effect</t>
  </si>
  <si>
    <t>EMEA Gross billings growth, excluding FX</t>
  </si>
  <si>
    <t>Rest of World Gross billings growth</t>
  </si>
  <si>
    <t>Rest of World Gross billings growth, excluding FX</t>
  </si>
  <si>
    <t>Consolidated Gross billings growth</t>
  </si>
  <si>
    <t>Consolidated Gross billings growth, excluding FX</t>
  </si>
  <si>
    <t>The following is a quarterly reconciliation of foreign exchange rate neutral Revenue growth from the comparable quarterly periods of the prior year to reported Revenue growth from the comparable quarterly periods of the prior year.</t>
  </si>
  <si>
    <t>EMEA Revenue growth</t>
  </si>
  <si>
    <t>EMEA Revenue growth, excluding FX</t>
  </si>
  <si>
    <t>Rest of World Revenue growth</t>
  </si>
  <si>
    <t>Rest of World Revenue growth, excluding FX</t>
  </si>
  <si>
    <t>Consolidated Revenue growth</t>
  </si>
  <si>
    <t>Consolidated Revenue growth, excluding FX</t>
  </si>
  <si>
    <t>The effect on North America's gross billings by category from changes in foreign exchange rates versus the U.S. Dollar for the three months ended December 31, 2016 was as follows: </t>
  </si>
  <si>
    <t>Y/Y% Growth excluding FX</t>
  </si>
  <si>
    <t>Local:</t>
  </si>
  <si>
    <t>Travel:</t>
  </si>
  <si>
    <t>Third party</t>
  </si>
  <si>
    <t>Total services</t>
  </si>
  <si>
    <t>Goods:</t>
  </si>
  <si>
    <t>Total</t>
  </si>
  <si>
    <t>Total gross billings</t>
  </si>
  <si>
    <t>The effect on Rest of World's gross billings by category from changes in foreign exchange rates versus the U.S. Dollar for the three months ended December 31, 2016 was as follows:</t>
  </si>
  <si>
    <t>The effect on consolidated gross billings by category from changes in foreign exchange rates versus the U.S. Dollar for the three months ended December 31, 2016 was as follows: </t>
  </si>
  <si>
    <t>Represents the financial statement balances that would have resulted had average exchange rates in the reporting period been the same as those in effect during the three months ended December 31, 2015.</t>
  </si>
  <si>
    <t>Represents the increase or decrease in reported amounts resulting from changes in exchange rates from those in effect in the comparable prior year period.</t>
  </si>
  <si>
    <t>The following is a reconciliation of foreign exchange rate neutral same-country gross billings growth for the three months and year ended December 31, 2016 from the comparable prior year period:</t>
  </si>
  <si>
    <t/>
  </si>
  <si>
    <t>Y/Y % 
Growth</t>
  </si>
  <si>
    <t>Gross billings as reported</t>
  </si>
  <si>
    <t>Less: Gross billings from countries where Groupon no longer operates</t>
  </si>
  <si>
    <t>FX neutral same-country gross billings</t>
  </si>
  <si>
    <t>The following is a reconciliation of foreign exchange rate neutral same-country gross billings growth for our EMEA segment for the three months ended December 31, 2016 from the comparable prior year period:</t>
  </si>
  <si>
    <t>EMEA gross billings as reported</t>
  </si>
  <si>
    <t>Less: EMEA Gross billings from countries where Groupon no longer operates</t>
  </si>
  <si>
    <t>FX-neutral same-country gross billings</t>
  </si>
  <si>
    <t>The following is a reconciliation of foreign exchange rate neutral same-country revenue growth for the three months and year ended December 31, 2016 from the comparable prior year period:</t>
  </si>
  <si>
    <t>Revenue as reported</t>
  </si>
  <si>
    <t>Less: Revenue from countries where Groupon no longer operates</t>
  </si>
  <si>
    <t>FX-neutral same-country revenue</t>
  </si>
  <si>
    <t>The following is a reconciliation of foreign exchange rate neutral same-country gross profit growth for the three months and year ended December 31, 2016 from the comparable prior year period:</t>
  </si>
  <si>
    <r>
      <rPr>
        <b/>
        <sz val="8"/>
        <color rgb="FF000000"/>
        <rFont val="Times New Roman"/>
      </rPr>
      <t>Y/Y % 
Growth</t>
    </r>
  </si>
  <si>
    <t>Gross profit as reported</t>
  </si>
  <si>
    <t>Less: Gross profit from countries where Groupon no longer operates</t>
  </si>
  <si>
    <t>FX-neutral same-country gross profit</t>
  </si>
  <si>
    <t>(financial data in thousands; active customers in millions)</t>
  </si>
  <si>
    <t>Segments</t>
  </si>
  <si>
    <t>North America Segment:</t>
  </si>
  <si>
    <t>Travel Gross Billings</t>
  </si>
  <si>
    <t>Gross Billings - Services</t>
  </si>
  <si>
    <t>Gross Billings - Goods</t>
  </si>
  <si>
    <t>Total Gross Billings</t>
  </si>
  <si>
    <t>Year-over-year growth</t>
  </si>
  <si>
    <t>% Third Party and Other</t>
  </si>
  <si>
    <t>% Direct</t>
  </si>
  <si>
    <t>Local Revenue</t>
  </si>
  <si>
    <t>Travel Revenue</t>
  </si>
  <si>
    <t>Revenue - Services</t>
  </si>
  <si>
    <t>Revenue - Goods</t>
  </si>
  <si>
    <t>Total Revenue</t>
  </si>
  <si>
    <t>Revenue TTM</t>
  </si>
  <si>
    <t>Local Gross Profit</t>
  </si>
  <si>
    <t>% of North America Local Gross Billings</t>
  </si>
  <si>
    <t>Travel Gross Profit</t>
  </si>
  <si>
    <t>% of North America Travel Gross Billings</t>
  </si>
  <si>
    <t>Gross Profit - Services</t>
  </si>
  <si>
    <t>% of North America Services Gross Billings</t>
  </si>
  <si>
    <t>Gross Profit - Goods</t>
  </si>
  <si>
    <t>% of North America Goods Gross Billings</t>
  </si>
  <si>
    <t>Total Gross Profit</t>
  </si>
  <si>
    <t>% of North America Total Gross Billings</t>
  </si>
  <si>
    <t>EMEA Segment:</t>
  </si>
  <si>
    <t>Gross Billings:</t>
  </si>
  <si>
    <t>Local Gross Billings</t>
  </si>
  <si>
    <t>Year-over-year growth, excluding FX</t>
  </si>
  <si>
    <t>Gross Profit:</t>
  </si>
  <si>
    <t>% of EMEA Local Gross Billings</t>
  </si>
  <si>
    <t>% of EMEA Travel Gross Billings</t>
  </si>
  <si>
    <t>% of EMEA Services Gross Billings</t>
  </si>
  <si>
    <t>% of EMEA Goods Gross Billings</t>
  </si>
  <si>
    <t>% of EMEA Total Gross Billings</t>
  </si>
  <si>
    <t>Rest of World Segment:</t>
  </si>
  <si>
    <t>% of Rest of World Local Gross Billings</t>
  </si>
  <si>
    <t>% of Rest of World Travel Gross Billings</t>
  </si>
  <si>
    <t>% of Rest of World Services Gross Billings</t>
  </si>
  <si>
    <t>% of Rest of World Goods Gross Billings</t>
  </si>
  <si>
    <t>% of Rest of World Total Gross Billings</t>
  </si>
  <si>
    <t>Consolidated Results of Operations:</t>
  </si>
  <si>
    <t>Gross Billings TTM</t>
  </si>
  <si>
    <t>Total Revenue</t>
  </si>
  <si>
    <t>% of Consolidated Local Gross Billings</t>
  </si>
  <si>
    <t>% of Consolidated Travel Gross Billings</t>
  </si>
  <si>
    <t>% of Consolidated Services Gross Billings</t>
  </si>
  <si>
    <t>% of Consolidated Goods Gross Billings</t>
  </si>
  <si>
    <t>% of Total Consolidated Gross Billings</t>
  </si>
  <si>
    <t>% of Total Consolidated Revenue</t>
  </si>
  <si>
    <t>Free cash flow is a non-GAAP financial measure.  The following is a reconciliation of free cash flow to the most comparable U.S. GAAP financial measure, "Net cash provided by (used in) operating activities from continuing operations."</t>
  </si>
  <si>
    <t>Purchases of property and equipment and capitalized software from continuing operations</t>
  </si>
  <si>
    <t>Free cash flow</t>
  </si>
  <si>
    <t>Net cash provided by (used in) operating activities from continuing operations (TTM)</t>
  </si>
  <si>
    <t>Purchases of property and equipment and capitalized software from continuing operations (TTM)</t>
  </si>
  <si>
    <t>Free cash flow (TTM)</t>
  </si>
  <si>
    <t>Net cash provided by (used in) financing activities</t>
  </si>
  <si>
    <t>Net cash provided by (used in) investing activities from continuing operations (TTM)</t>
  </si>
  <si>
    <t>Net cash provided by (used in) financing activities (TTM)</t>
  </si>
  <si>
    <t>Other Metrics:</t>
  </si>
  <si>
    <t>Total Active Customers</t>
  </si>
  <si>
    <t>Consolidated</t>
  </si>
  <si>
    <t>Global headcount as of December 31, 2016 and 2015 was as follows:</t>
  </si>
  <si>
    <t>% North America</t>
  </si>
  <si>
    <t>% EMEA</t>
  </si>
  <si>
    <t>% Rest of World</t>
  </si>
  <si>
    <t>Other</t>
  </si>
  <si>
    <t>Total Headcount</t>
  </si>
  <si>
    <t>Local represents deals from local merchants, deals with national merchants, and deals through local events. Other revenue transactions, which include advertising, payment processing, and commission revenue, are also included within the Local category.</t>
  </si>
  <si>
    <t>Includes third party revenue, direct revenue and other revenue. Third party revenue is related to sales for which the Company acts as a marketing agent for the merchant. This revenue is recorded on a net basis. Direct revenue is primarily related to the sale of merchandise for which the Company is the merchant of record.  These revenues are accounted for on a gross basis, with the cost of inventory included in cost of revenue. Other revenue primarily consists of commission revenue, payment processing revenue and advertising revenue.</t>
  </si>
  <si>
    <t>Represents third party revenue, direct revenue and other revenue reduced by cost of revenue.</t>
  </si>
  <si>
    <t>(5)</t>
  </si>
  <si>
    <t>Represents the change in financial measures that would have resulted had average exchange rates in the reporting periods been the same as those in effect in the prior year periods.</t>
  </si>
  <si>
    <t>(6)</t>
  </si>
  <si>
    <t>Reflects the total number of unique user accounts who made a purchase through one of our online marketplaces during the trailing twelve months. North America active customers for the quarter ended December 31, 2016 includes approximately 1.0 million incremental active customers from the acquisition of LivingSocial, Inc.</t>
  </si>
  <si>
    <t>(7)</t>
  </si>
  <si>
    <t>Reflects the total gross billings generated in the trailing twelve months per average active customer over that period.</t>
  </si>
  <si>
    <t>(8)</t>
  </si>
  <si>
    <t>Includes merchant sales representatives, as well as sales support from continuing operations.</t>
  </si>
  <si>
    <t>(9)</t>
  </si>
  <si>
    <t>The Company adopted the guidance in ASU 2016-09 on January 1, 2016. ASU 2016-09 requires that all income tax-related cash flows resulting from share-based payments be reported as operating activities in the statement of cash flows. Previously, income tax benefits at settlement of an award were reported as a reduction to operating cash flows and an increase to financing cash flows to the extent that those benefits exceeded the income tax benefits reported in earnings during the award's vesting period. The Company has elected to apply that change in cash flow classification on a retrospective basis, which has resulted in adjustments to net cash provided by (used in) operating activities, net cash used in financing activities, and free cash flow for the three-month and trailing twelve-month periods ended December 31, 2015.</t>
  </si>
  <si>
    <t>(10)</t>
  </si>
  <si>
    <t>The definition, methodology and appropriateness of each of our supplemental metrics is reviewed periodically.  As a result, metrics are subject to removal and/or change.</t>
  </si>
  <si>
    <r>
      <t xml:space="preserve">The structure of the Company's common stock changed during the year ended December 31, 2016. For additional information, refer to Note 11, </t>
    </r>
    <r>
      <rPr>
        <i/>
        <sz val="8"/>
        <color rgb="FF000000"/>
        <rFont val="Times New Roman"/>
        <family val="1"/>
      </rPr>
      <t>Stockholders' Equity</t>
    </r>
    <r>
      <rPr>
        <sz val="8"/>
        <color rgb="FF000000"/>
        <rFont val="Times New Roman"/>
        <family val="1"/>
      </rPr>
      <t>, and Note 17,</t>
    </r>
    <r>
      <rPr>
        <i/>
        <sz val="8"/>
        <color rgb="FF000000"/>
        <rFont val="Times New Roman"/>
        <family val="1"/>
      </rPr>
      <t xml:space="preserve"> Income (Loss) per Share</t>
    </r>
    <r>
      <rPr>
        <sz val="8"/>
        <color rgb="FF000000"/>
        <rFont val="Times New Roman"/>
        <family val="1"/>
      </rPr>
      <t>, in the Company's Annual Report on Form 10-K for the year ended December 31, 2016.</t>
    </r>
  </si>
  <si>
    <r>
      <t>Y/Y % Growth excluding FX</t>
    </r>
    <r>
      <rPr>
        <b/>
        <vertAlign val="superscript"/>
        <sz val="8"/>
        <color rgb="FF000000"/>
        <rFont val="Times New Roman"/>
        <family val="1"/>
      </rPr>
      <t>(2)</t>
    </r>
  </si>
  <si>
    <r>
      <t xml:space="preserve">Y/Y % Growth excluding
 FX </t>
    </r>
    <r>
      <rPr>
        <b/>
        <vertAlign val="superscript"/>
        <sz val="8"/>
        <color rgb="FF000000"/>
        <rFont val="Times New Roman"/>
        <family val="1"/>
      </rPr>
      <t>(2)</t>
    </r>
  </si>
  <si>
    <r>
      <t xml:space="preserve">FX Effect </t>
    </r>
    <r>
      <rPr>
        <b/>
        <vertAlign val="superscript"/>
        <sz val="8"/>
        <color rgb="FF000000"/>
        <rFont val="Times New Roman"/>
        <family val="1"/>
      </rPr>
      <t>(2)</t>
    </r>
  </si>
  <si>
    <r>
      <t>Gross Billings</t>
    </r>
    <r>
      <rPr>
        <vertAlign val="superscript"/>
        <sz val="8"/>
        <color rgb="FF000000"/>
        <rFont val="Times New Roman"/>
        <family val="1"/>
      </rPr>
      <t>(1)</t>
    </r>
    <r>
      <rPr>
        <sz val="8"/>
        <color rgb="FF000000"/>
        <rFont val="Times New Roman"/>
        <family val="1"/>
      </rPr>
      <t>:</t>
    </r>
  </si>
  <si>
    <r>
      <t xml:space="preserve">Income (loss) from discontinued operations, net of tax </t>
    </r>
    <r>
      <rPr>
        <vertAlign val="superscript"/>
        <sz val="8"/>
        <color rgb="FF000000"/>
        <rFont val="Times New Roman"/>
        <family val="1"/>
      </rPr>
      <t>(3)</t>
    </r>
  </si>
  <si>
    <r>
      <t xml:space="preserve">Weighted average number of shares outstanding </t>
    </r>
    <r>
      <rPr>
        <b/>
        <vertAlign val="superscript"/>
        <sz val="8"/>
        <color rgb="FF000000"/>
        <rFont val="Times New Roman"/>
        <family val="1"/>
      </rPr>
      <t>(4)</t>
    </r>
  </si>
  <si>
    <r>
      <rPr>
        <b/>
        <sz val="8"/>
        <color rgb="FF000000"/>
        <rFont val="Times New Roman"/>
        <family val="1"/>
      </rPr>
      <t xml:space="preserve">Basic and diluted net income (loss) per share </t>
    </r>
    <r>
      <rPr>
        <vertAlign val="superscript"/>
        <sz val="8"/>
        <color rgb="FF000000"/>
        <rFont val="Times New Roman"/>
        <family val="1"/>
      </rPr>
      <t>(4)</t>
    </r>
    <r>
      <rPr>
        <b/>
        <sz val="8"/>
        <color rgb="FF000000"/>
        <rFont val="Times New Roman"/>
        <family val="1"/>
      </rPr>
      <t>:.</t>
    </r>
  </si>
  <si>
    <t>Basic and diluted net income (loss) per share</t>
  </si>
  <si>
    <r>
      <t xml:space="preserve">2015 </t>
    </r>
    <r>
      <rPr>
        <b/>
        <vertAlign val="superscript"/>
        <sz val="8"/>
        <color rgb="FF000000"/>
        <rFont val="Times New Roman"/>
        <family val="1"/>
      </rPr>
      <t>(1)</t>
    </r>
  </si>
  <si>
    <r>
      <t xml:space="preserve">Basic and diluted net income (loss) per share </t>
    </r>
    <r>
      <rPr>
        <b/>
        <vertAlign val="superscript"/>
        <sz val="8"/>
        <color rgb="FF000000"/>
        <rFont val="Times New Roman"/>
        <family val="1"/>
      </rPr>
      <t>(1)</t>
    </r>
    <r>
      <rPr>
        <b/>
        <sz val="8"/>
        <color rgb="FF000000"/>
        <rFont val="Times New Roman"/>
        <family val="1"/>
      </rPr>
      <t>:</t>
    </r>
  </si>
  <si>
    <r>
      <t xml:space="preserve">Weighted average number of shares outstanding </t>
    </r>
    <r>
      <rPr>
        <b/>
        <vertAlign val="superscript"/>
        <sz val="8"/>
        <color rgb="FF000000"/>
        <rFont val="Times New Roman"/>
        <family val="1"/>
      </rPr>
      <t>(1)</t>
    </r>
  </si>
  <si>
    <r>
      <t xml:space="preserve">Other income (expense), net </t>
    </r>
    <r>
      <rPr>
        <vertAlign val="superscript"/>
        <sz val="8"/>
        <color rgb="FF000000"/>
        <rFont val="Times New Roman"/>
        <family val="1"/>
      </rPr>
      <t>(1)</t>
    </r>
    <r>
      <rPr>
        <sz val="8"/>
        <color rgb="FF000000"/>
        <rFont val="Times New Roman"/>
        <family val="1"/>
      </rPr>
      <t xml:space="preserve"> </t>
    </r>
  </si>
  <si>
    <r>
      <t xml:space="preserve">The structure of the Company's common stock changed during the year ended December 31, 2016. For additional information, refer to Note 11, </t>
    </r>
    <r>
      <rPr>
        <i/>
        <sz val="8"/>
        <color rgb="FF000000"/>
        <rFont val="Times New Roman"/>
        <family val="1"/>
      </rPr>
      <t>Stockholders' Equity</t>
    </r>
    <r>
      <rPr>
        <sz val="8"/>
        <color rgb="FF000000"/>
        <rFont val="Times New Roman"/>
        <family val="1"/>
      </rPr>
      <t>, and Note 17,</t>
    </r>
    <r>
      <rPr>
        <i/>
        <sz val="8"/>
        <color rgb="FF000000"/>
        <rFont val="Times New Roman"/>
        <family val="1"/>
      </rPr>
      <t xml:space="preserve"> Income (Loss) per Share, </t>
    </r>
    <r>
      <rPr>
        <sz val="8"/>
        <color rgb="FF000000"/>
        <rFont val="Times New Roman"/>
        <family val="1"/>
      </rPr>
      <t>in the</t>
    </r>
    <r>
      <rPr>
        <i/>
        <sz val="8"/>
        <color rgb="FF000000"/>
        <rFont val="Times New Roman"/>
        <family val="1"/>
      </rPr>
      <t xml:space="preserve"> </t>
    </r>
    <r>
      <rPr>
        <sz val="8"/>
        <color rgb="FF000000"/>
        <rFont val="Times New Roman"/>
        <family val="1"/>
      </rPr>
      <t>Company's Annual Report on Form 10-K for the year ended December 31, 2016.</t>
    </r>
  </si>
  <si>
    <r>
      <t xml:space="preserve">Segment cost of revenue and operating expenses </t>
    </r>
    <r>
      <rPr>
        <vertAlign val="superscript"/>
        <sz val="8"/>
        <color rgb="FF000000"/>
        <rFont val="Times New Roman"/>
        <family val="1"/>
      </rPr>
      <t>(2)(3)(4)</t>
    </r>
  </si>
  <si>
    <r>
      <t xml:space="preserve">Segment cost of revenue and operating expenses </t>
    </r>
    <r>
      <rPr>
        <vertAlign val="superscript"/>
        <sz val="8"/>
        <color rgb="FF000000"/>
        <rFont val="Times New Roman"/>
        <family val="1"/>
      </rPr>
      <t>(2)(4)(5)</t>
    </r>
  </si>
  <si>
    <r>
      <t xml:space="preserve">Segment cost of revenue and operating expenses </t>
    </r>
    <r>
      <rPr>
        <vertAlign val="superscript"/>
        <sz val="8"/>
        <color rgb="FF000000"/>
        <rFont val="Times New Roman"/>
        <family val="1"/>
      </rPr>
      <t>(2)(4)</t>
    </r>
  </si>
  <si>
    <r>
      <t xml:space="preserve">Segment operating income (loss) </t>
    </r>
    <r>
      <rPr>
        <vertAlign val="superscript"/>
        <sz val="8"/>
        <color rgb="FF000000"/>
        <rFont val="Times New Roman"/>
        <family val="1"/>
      </rPr>
      <t>(2)(4)</t>
    </r>
  </si>
  <si>
    <r>
      <t xml:space="preserve">Segment operating income (loss) </t>
    </r>
    <r>
      <rPr>
        <vertAlign val="superscript"/>
        <sz val="8"/>
        <color rgb="FF000000"/>
        <rFont val="Times New Roman"/>
        <family val="1"/>
      </rPr>
      <t>(2)(4)(5)</t>
    </r>
  </si>
  <si>
    <r>
      <t xml:space="preserve">Segment operating income (loss) </t>
    </r>
    <r>
      <rPr>
        <vertAlign val="superscript"/>
        <sz val="8"/>
        <color rgb="FF000000"/>
        <rFont val="Times New Roman"/>
        <family val="1"/>
      </rPr>
      <t>(2)(3)(4)</t>
    </r>
  </si>
  <si>
    <r>
      <t xml:space="preserve">  Stock-based compensation </t>
    </r>
    <r>
      <rPr>
        <vertAlign val="superscript"/>
        <sz val="8"/>
        <color rgb="FF000000"/>
        <rFont val="Times New Roman"/>
        <family val="1"/>
      </rPr>
      <t>(1)</t>
    </r>
  </si>
  <si>
    <r>
      <t>Intercompany foreign currency losses (gains) and reclassifications of translation adjustments to earnings</t>
    </r>
    <r>
      <rPr>
        <vertAlign val="superscript"/>
        <sz val="8"/>
        <color rgb="FF000000"/>
        <rFont val="Times New Roman"/>
        <family val="1"/>
      </rPr>
      <t xml:space="preserve"> (2)</t>
    </r>
  </si>
  <si>
    <r>
      <t>Stock-based compensation</t>
    </r>
    <r>
      <rPr>
        <vertAlign val="superscript"/>
        <sz val="8"/>
        <color rgb="FF000000"/>
        <rFont val="Times New Roman"/>
        <family val="1"/>
      </rPr>
      <t xml:space="preserve"> (1)</t>
    </r>
  </si>
  <si>
    <r>
      <t xml:space="preserve">Exchange rate effect </t>
    </r>
    <r>
      <rPr>
        <vertAlign val="superscript"/>
        <sz val="8"/>
        <color rgb="FF000000"/>
        <rFont val="Times New Roman"/>
        <family val="1"/>
      </rPr>
      <t>(1)</t>
    </r>
  </si>
  <si>
    <r>
      <t>Exchange rate effect</t>
    </r>
    <r>
      <rPr>
        <vertAlign val="superscript"/>
        <sz val="8"/>
        <color rgb="FF000000"/>
        <rFont val="Times New Roman"/>
        <family val="1"/>
      </rPr>
      <t xml:space="preserve"> (1)</t>
    </r>
  </si>
  <si>
    <t>Three Months Ended December 31, 2015</t>
  </si>
  <si>
    <t>Year Ended December 31, 2015</t>
  </si>
  <si>
    <t xml:space="preserve">The effect on EMEA's gross billings by category from changes in foreign exchange rates versus the U.S. Dollar for the three months ended December 31, 2016 was as follows:  </t>
  </si>
  <si>
    <r>
      <t xml:space="preserve">At Avg. Q4 
2015 Rates </t>
    </r>
    <r>
      <rPr>
        <b/>
        <vertAlign val="superscript"/>
        <sz val="8"/>
        <color rgb="FF000000"/>
        <rFont val="Times New Roman"/>
        <family val="1"/>
      </rPr>
      <t>(1)</t>
    </r>
  </si>
  <si>
    <r>
      <t xml:space="preserve">Exchange
Rate
Effect </t>
    </r>
    <r>
      <rPr>
        <b/>
        <vertAlign val="superscript"/>
        <sz val="8"/>
        <color rgb="FF000000"/>
        <rFont val="Times New Roman"/>
        <family val="1"/>
      </rPr>
      <t>(2)</t>
    </r>
  </si>
  <si>
    <t>December 31, 2016
As Reported</t>
  </si>
  <si>
    <t>December 31, 2015
As Reported</t>
  </si>
  <si>
    <r>
      <t xml:space="preserve">Local </t>
    </r>
    <r>
      <rPr>
        <vertAlign val="superscript"/>
        <sz val="8"/>
        <color rgb="FF000000"/>
        <rFont val="Times New Roman"/>
        <family val="1"/>
      </rPr>
      <t xml:space="preserve">(2) </t>
    </r>
    <r>
      <rPr>
        <sz val="8"/>
        <color rgb="FF000000"/>
        <rFont val="Times New Roman"/>
        <family val="1"/>
      </rPr>
      <t>Gross Billings</t>
    </r>
  </si>
  <si>
    <r>
      <t xml:space="preserve">Year-over-year growth, excluding FX </t>
    </r>
    <r>
      <rPr>
        <i/>
        <vertAlign val="superscript"/>
        <sz val="8"/>
        <color rgb="FF000000"/>
        <rFont val="Times New Roman"/>
        <family val="1"/>
      </rPr>
      <t>(5)</t>
    </r>
  </si>
  <si>
    <r>
      <t xml:space="preserve">Sales </t>
    </r>
    <r>
      <rPr>
        <vertAlign val="superscript"/>
        <sz val="8"/>
        <color rgb="FF000000"/>
        <rFont val="Times New Roman"/>
        <family val="1"/>
      </rPr>
      <t>(8)</t>
    </r>
  </si>
  <si>
    <r>
      <t xml:space="preserve">Supplemental Financial Information and Business Metrics </t>
    </r>
    <r>
      <rPr>
        <b/>
        <vertAlign val="superscript"/>
        <sz val="8"/>
        <color rgb="FF000000"/>
        <rFont val="Times New Roman"/>
        <family val="1"/>
      </rPr>
      <t>(10)</t>
    </r>
  </si>
  <si>
    <r>
      <t xml:space="preserve">Gross Billings </t>
    </r>
    <r>
      <rPr>
        <vertAlign val="superscript"/>
        <sz val="8"/>
        <color rgb="FF000000"/>
        <rFont val="Times New Roman"/>
        <family val="1"/>
      </rPr>
      <t>(1)</t>
    </r>
    <r>
      <rPr>
        <sz val="8"/>
        <color rgb="FF000000"/>
        <rFont val="Times New Roman"/>
        <family val="1"/>
      </rPr>
      <t>:</t>
    </r>
  </si>
  <si>
    <r>
      <t>Gross Billings</t>
    </r>
    <r>
      <rPr>
        <vertAlign val="superscript"/>
        <sz val="8"/>
        <color rgb="FF000000"/>
        <rFont val="Times New Roman"/>
        <family val="1"/>
      </rPr>
      <t xml:space="preserve"> </t>
    </r>
    <r>
      <rPr>
        <sz val="8"/>
        <color rgb="FF000000"/>
        <rFont val="Times New Roman"/>
        <family val="1"/>
      </rPr>
      <t>Trailing Twelve Months (TTM)</t>
    </r>
  </si>
  <si>
    <r>
      <t xml:space="preserve">Revenue </t>
    </r>
    <r>
      <rPr>
        <vertAlign val="superscript"/>
        <sz val="8"/>
        <color rgb="FF000000"/>
        <rFont val="Times New Roman"/>
        <family val="1"/>
      </rPr>
      <t>(3)</t>
    </r>
    <r>
      <rPr>
        <sz val="8"/>
        <color rgb="FF000000"/>
        <rFont val="Times New Roman"/>
        <family val="1"/>
      </rPr>
      <t>:</t>
    </r>
  </si>
  <si>
    <r>
      <t xml:space="preserve">Gross Profit </t>
    </r>
    <r>
      <rPr>
        <vertAlign val="superscript"/>
        <sz val="8"/>
        <color rgb="FF000000"/>
        <rFont val="Times New Roman"/>
        <family val="1"/>
      </rPr>
      <t>(4)</t>
    </r>
    <r>
      <rPr>
        <sz val="8"/>
        <color rgb="FF000000"/>
        <rFont val="Times New Roman"/>
        <family val="1"/>
      </rPr>
      <t>:</t>
    </r>
  </si>
  <si>
    <r>
      <t>Gross Billings</t>
    </r>
    <r>
      <rPr>
        <vertAlign val="superscript"/>
        <sz val="8"/>
        <color rgb="FF000000"/>
        <rFont val="Times New Roman"/>
        <family val="1"/>
      </rPr>
      <t xml:space="preserve"> </t>
    </r>
    <r>
      <rPr>
        <sz val="8"/>
        <color rgb="FF000000"/>
        <rFont val="Times New Roman"/>
        <family val="1"/>
      </rPr>
      <t>TTM</t>
    </r>
  </si>
  <si>
    <r>
      <t xml:space="preserve">Q4 2015 </t>
    </r>
    <r>
      <rPr>
        <b/>
        <vertAlign val="superscript"/>
        <sz val="8"/>
        <color rgb="FF000000"/>
        <rFont val="Times New Roman"/>
        <family val="1"/>
      </rPr>
      <t>(9)</t>
    </r>
  </si>
  <si>
    <r>
      <t xml:space="preserve">Active Customers </t>
    </r>
    <r>
      <rPr>
        <vertAlign val="superscript"/>
        <sz val="8"/>
        <color rgb="FF000000"/>
        <rFont val="Times New Roman"/>
        <family val="1"/>
      </rPr>
      <t>(6)</t>
    </r>
  </si>
  <si>
    <r>
      <t xml:space="preserve">TTM Gross Billings / Average Active Customer </t>
    </r>
    <r>
      <rPr>
        <vertAlign val="superscript"/>
        <sz val="8"/>
        <color rgb="FF000000"/>
        <rFont val="Times New Roman"/>
        <family val="1"/>
      </rPr>
      <t>(7)</t>
    </r>
  </si>
  <si>
    <t xml:space="preserve">Commitments and contingencies </t>
  </si>
  <si>
    <t>Represents stock-based compensation recorded within cost of revenue, marketing expense, and selling, general and administrative expense. Non-operating expense (income), net, includes $0.02 million, $0.1 million, $0.2 million, $0.2 million, $0.2 million, $0.3 million and $0.1 million of additional stock-based compensation for the three months ended June 30, 2015, September 30, 2015, December 31, 2015, March 31, 2016, June 30, 2016, September 30, 2016 and December 31, 2016, respectively. Restructuring charges includes $2.6 million and $2.1 million of additional stock-based compensation for the three months ended March 31, 2016 and June 30, 2016, respectively.</t>
  </si>
  <si>
    <r>
      <t xml:space="preserve">Supplemental Financial Information and Business Metrics </t>
    </r>
    <r>
      <rPr>
        <b/>
        <vertAlign val="superscript"/>
        <sz val="9.1999999999999993"/>
        <color rgb="FF000000"/>
        <rFont val="Times New Roman"/>
        <family val="1"/>
      </rPr>
      <t>(10)</t>
    </r>
  </si>
  <si>
    <t>Includes stock-based compensation recorded within cost of revenue, marketing expense, and selling, general and administrative expense. Restructuring charges and non-operating expense (income), net, includes $4.7 million and $0.8 million of additional stock-based compensation for the year ended December 31, 2016. Non-operating expense (income), net, includes $0.3 million of additional stock-based compensation for the year ended December 31, 2015.</t>
  </si>
  <si>
    <t>Excludes $4.7 million of stock-based compensation classified within restructuring charges for the year ended December 31,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</si>
</sst>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0.0_);_(\(#,##0.0\);_(&quot;—&quot;_);_(@_)"/>
    <numFmt numFmtId="166" formatCode="_(#,##0,_);_(\(#,##0,\);_(&quot;—&quot;_);_(@_)"/>
    <numFmt numFmtId="167" formatCode="#,##0.0_)%;\(#,##0.0\)%;&quot;—&quot;\%;_(@_)"/>
    <numFmt numFmtId="168" formatCode="_(#,##0.0,_)_%;_(\(#,##0.0,\)_%;_(&quot;—&quot;_);_(@_)"/>
    <numFmt numFmtId="169" formatCode="_(#,##0.0_)_%;_(\(#,##0.0\)_%;_(&quot;—&quot;_);_(@_)"/>
    <numFmt numFmtId="170" formatCode="_(&quot;$&quot;* #,##0_);_(&quot;$&quot;* \(#,##0\);_(&quot;$&quot;* &quot;—&quot;_);_(@_)"/>
    <numFmt numFmtId="171" formatCode="_(#,##0_);_(\(#,##0\);_(&quot;—&quot;_);_(@_)"/>
    <numFmt numFmtId="172" formatCode="#,##0_)%;\(#,##0\)%;&quot;—&quot;\%;_(@_)"/>
    <numFmt numFmtId="173" formatCode="&quot;$&quot;#,##0.00;&quot;$&quot;\(#,##0.00\);&quot;$&quot;0.00;_(@_)"/>
    <numFmt numFmtId="174" formatCode="_(&quot;$&quot;* #,##0.00_);_(&quot;$&quot;* \(#,##0.00\);_(&quot;$&quot;* &quot;—&quot;_);_(@_)"/>
    <numFmt numFmtId="175" formatCode="_(#,##0.00_);_(\(#,##0.00\);_(&quot;—&quot;_);_(@_)"/>
    <numFmt numFmtId="176" formatCode="#,##0.00;\(#,##0.00\);0.00;_(@_)"/>
    <numFmt numFmtId="177" formatCode="#,##0;\-#,##0;0;_(@_)"/>
    <numFmt numFmtId="178" formatCode="_(&quot;$&quot;* #,##0.00,_);_(&quot;$&quot;* \(#,##0.00,\);_(&quot;$&quot;* &quot;—&quot;_);_(@_)"/>
    <numFmt numFmtId="179" formatCode="mmmm\ d\,\ yyyy"/>
    <numFmt numFmtId="180" formatCode="_(#,##0_)_%;_(\(#,##0\)_%;_(&quot;—&quot;_);_(@_)"/>
    <numFmt numFmtId="181" formatCode="0.0,;\-0.0,;0.0,;_(@_)"/>
    <numFmt numFmtId="182" formatCode="_(* #,##0.0_);_(* \(#,##0.0\);_(* &quot;-&quot;??_);_(@_)"/>
    <numFmt numFmtId="183" formatCode="_(* #,##0_);_(* \(#,##0\);_(* &quot;-&quot;??_);_(@_)"/>
    <numFmt numFmtId="184" formatCode="_(&quot;$&quot;* #,##0_);_(&quot;$&quot;* \(#,##0\);_(&quot;$&quot;* &quot;-&quot;??_);_(@_)"/>
  </numFmts>
  <fonts count="25" x14ac:knownFonts="1">
    <font>
      <sz val="10"/>
      <color rgb="FF000000"/>
      <name val="Times New Roman"/>
    </font>
    <font>
      <b/>
      <sz val="10"/>
      <color rgb="FF000000"/>
      <name val="Times New Roman"/>
    </font>
    <font>
      <sz val="10"/>
      <color rgb="FF000000"/>
      <name val="Times New Roman"/>
    </font>
    <font>
      <sz val="10"/>
      <color rgb="FF000000"/>
      <name val="Times New Roman"/>
    </font>
    <font>
      <sz val="8"/>
      <color rgb="FF000000"/>
      <name val="Times New Roman"/>
    </font>
    <font>
      <b/>
      <sz val="8"/>
      <color rgb="FF000000"/>
      <name val="Times New Roman"/>
    </font>
    <font>
      <sz val="8"/>
      <color rgb="FF000000"/>
      <name val="Times New Roman"/>
    </font>
    <font>
      <sz val="8"/>
      <color rgb="FF000000"/>
      <name val="Times New Roman"/>
    </font>
    <font>
      <sz val="8"/>
      <color rgb="FF000000"/>
      <name val="Times New Roman"/>
    </font>
    <font>
      <vertAlign val="superscript"/>
      <sz val="8"/>
      <color rgb="FF000000"/>
      <name val="Times New Roman"/>
    </font>
    <font>
      <i/>
      <sz val="8"/>
      <color rgb="FF000000"/>
      <name val="Times New Roman"/>
    </font>
    <font>
      <i/>
      <sz val="8"/>
      <color rgb="FF000000"/>
      <name val="Times New Roman"/>
    </font>
    <font>
      <sz val="10"/>
      <color rgb="FF000000"/>
      <name val="Times New Roman"/>
    </font>
    <font>
      <sz val="10"/>
      <color rgb="FF000000"/>
      <name val="Times New Roman"/>
    </font>
    <font>
      <b/>
      <vertAlign val="superscript"/>
      <sz val="10"/>
      <color rgb="FF000000"/>
      <name val="Times New Roman"/>
    </font>
    <font>
      <i/>
      <sz val="10"/>
      <color rgb="FF000000"/>
      <name val="Times New Roman"/>
    </font>
    <font>
      <sz val="8"/>
      <color rgb="FF000000"/>
      <name val="Times New Roman"/>
      <family val="1"/>
    </font>
    <font>
      <i/>
      <sz val="8"/>
      <color rgb="FF000000"/>
      <name val="Times New Roman"/>
      <family val="1"/>
    </font>
    <font>
      <b/>
      <sz val="8"/>
      <color rgb="FF000000"/>
      <name val="Times New Roman"/>
      <family val="1"/>
    </font>
    <font>
      <b/>
      <vertAlign val="superscript"/>
      <sz val="8"/>
      <color rgb="FF000000"/>
      <name val="Times New Roman"/>
      <family val="1"/>
    </font>
    <font>
      <vertAlign val="superscript"/>
      <sz val="8"/>
      <color rgb="FF000000"/>
      <name val="Times New Roman"/>
      <family val="1"/>
    </font>
    <font>
      <sz val="10"/>
      <color rgb="FF000000"/>
      <name val="Times New Roman"/>
      <family val="1"/>
    </font>
    <font>
      <i/>
      <vertAlign val="superscript"/>
      <sz val="8"/>
      <color rgb="FF000000"/>
      <name val="Times New Roman"/>
      <family val="1"/>
    </font>
    <font>
      <b/>
      <sz val="10"/>
      <color rgb="FF000000"/>
      <name val="Times New Roman"/>
      <family val="1"/>
    </font>
    <font>
      <b/>
      <vertAlign val="superscript"/>
      <sz val="9.1999999999999993"/>
      <color rgb="FF000000"/>
      <name val="Times New Roman"/>
      <family val="1"/>
    </font>
  </fonts>
  <fills count="7">
    <fill>
      <patternFill patternType="none"/>
    </fill>
    <fill>
      <patternFill patternType="gray125"/>
    </fill>
    <fill>
      <patternFill patternType="solid">
        <fgColor rgb="FFCCEEFF"/>
      </patternFill>
    </fill>
    <fill>
      <patternFill patternType="solid">
        <fgColor rgb="FFCCEEFF"/>
      </patternFill>
    </fill>
    <fill>
      <patternFill patternType="solid">
        <fgColor rgb="FFCCEEFF"/>
      </patternFill>
    </fill>
    <fill>
      <patternFill patternType="solid">
        <fgColor rgb="FFCCEEFF"/>
      </patternFill>
    </fill>
    <fill>
      <patternFill patternType="solid">
        <fgColor theme="0"/>
        <bgColor indexed="64"/>
      </patternFill>
    </fill>
  </fills>
  <borders count="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double">
        <color auto="1"/>
      </top>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445">
    <xf numFmtId="0" fontId="0" fillId="0" borderId="0" xfId="0" applyAlignment="1">
      <alignment wrapText="1"/>
    </xf>
    <xf numFmtId="0" fontId="1" fillId="0" borderId="0" xfId="0" applyFont="1" applyAlignment="1">
      <alignment horizontal="center"/>
    </xf>
    <xf numFmtId="0" fontId="2" fillId="0" borderId="0" xfId="0" applyFont="1" applyAlignment="1">
      <alignment horizontal="left"/>
    </xf>
    <xf numFmtId="0" fontId="4" fillId="0" borderId="0" xfId="0" applyFont="1" applyAlignment="1">
      <alignment horizontal="left"/>
    </xf>
    <xf numFmtId="0" fontId="4" fillId="0" borderId="0" xfId="0" applyFont="1" applyAlignment="1">
      <alignment horizontal="left"/>
    </xf>
    <xf numFmtId="0" fontId="5" fillId="0" borderId="1" xfId="0" applyFont="1" applyBorder="1" applyAlignment="1">
      <alignment horizontal="center" wrapText="1"/>
    </xf>
    <xf numFmtId="0" fontId="5" fillId="0" borderId="1" xfId="0" applyFont="1" applyBorder="1" applyAlignment="1">
      <alignment horizontal="center"/>
    </xf>
    <xf numFmtId="0" fontId="5" fillId="0" borderId="0" xfId="0" applyFont="1" applyAlignment="1">
      <alignment horizontal="center" wrapText="1"/>
    </xf>
    <xf numFmtId="0" fontId="5" fillId="0" borderId="0" xfId="0" applyFont="1" applyAlignment="1">
      <alignment horizontal="center"/>
    </xf>
    <xf numFmtId="0" fontId="4" fillId="0" borderId="0" xfId="0" applyFont="1" applyAlignment="1">
      <alignment horizontal="center"/>
    </xf>
    <xf numFmtId="0" fontId="5" fillId="0" borderId="0" xfId="0" applyFont="1" applyAlignment="1">
      <alignment horizontal="left"/>
    </xf>
    <xf numFmtId="0" fontId="5" fillId="0" borderId="0" xfId="0" applyFont="1" applyAlignment="1">
      <alignment wrapText="1"/>
    </xf>
    <xf numFmtId="0" fontId="5" fillId="0" borderId="2" xfId="0" applyFont="1" applyBorder="1" applyAlignment="1">
      <alignment horizontal="center"/>
    </xf>
    <xf numFmtId="0" fontId="5" fillId="0" borderId="3" xfId="0" applyFont="1" applyBorder="1" applyAlignment="1">
      <alignment horizontal="center"/>
    </xf>
    <xf numFmtId="0" fontId="4" fillId="0" borderId="0" xfId="0" applyFont="1" applyAlignment="1">
      <alignment wrapText="1"/>
    </xf>
    <xf numFmtId="0" fontId="4" fillId="0" borderId="3" xfId="0" applyFont="1" applyBorder="1" applyAlignment="1"/>
    <xf numFmtId="0" fontId="4" fillId="0" borderId="0" xfId="0" applyFont="1" applyAlignment="1"/>
    <xf numFmtId="0" fontId="4" fillId="0" borderId="0" xfId="0" applyFont="1" applyAlignment="1">
      <alignment horizontal="left" indent="2"/>
    </xf>
    <xf numFmtId="0" fontId="4" fillId="2" borderId="0" xfId="0" applyFont="1" applyFill="1" applyAlignment="1">
      <alignment wrapText="1" indent="2"/>
    </xf>
    <xf numFmtId="0" fontId="4" fillId="3" borderId="0" xfId="0" applyFont="1" applyFill="1" applyAlignment="1">
      <alignment horizontal="left"/>
    </xf>
    <xf numFmtId="164" fontId="6" fillId="3" borderId="0" xfId="0" applyNumberFormat="1" applyFont="1" applyFill="1" applyAlignment="1"/>
    <xf numFmtId="164" fontId="4" fillId="3" borderId="0" xfId="0" applyNumberFormat="1" applyFont="1" applyFill="1" applyAlignment="1"/>
    <xf numFmtId="165" fontId="6" fillId="3" borderId="0" xfId="0" applyNumberFormat="1" applyFont="1" applyFill="1" applyAlignment="1"/>
    <xf numFmtId="0" fontId="4" fillId="3" borderId="0" xfId="0" applyFont="1" applyFill="1" applyAlignment="1">
      <alignment horizontal="right" wrapText="1"/>
    </xf>
    <xf numFmtId="0" fontId="4" fillId="3" borderId="0" xfId="0" applyFont="1" applyFill="1" applyAlignment="1"/>
    <xf numFmtId="0" fontId="4" fillId="0" borderId="0" xfId="0" applyFont="1" applyAlignment="1">
      <alignment wrapText="1" indent="2"/>
    </xf>
    <xf numFmtId="166" fontId="6" fillId="0" borderId="0" xfId="0" applyNumberFormat="1" applyFont="1" applyAlignment="1"/>
    <xf numFmtId="166" fontId="4" fillId="0" borderId="0" xfId="0" applyNumberFormat="1" applyFont="1" applyAlignment="1"/>
    <xf numFmtId="165" fontId="6" fillId="0" borderId="0" xfId="0" applyNumberFormat="1" applyFont="1" applyAlignment="1"/>
    <xf numFmtId="166" fontId="6" fillId="3" borderId="1" xfId="0" applyNumberFormat="1" applyFont="1" applyFill="1" applyBorder="1" applyAlignment="1"/>
    <xf numFmtId="166" fontId="4" fillId="3" borderId="0" xfId="0" applyNumberFormat="1" applyFont="1" applyFill="1" applyAlignment="1"/>
    <xf numFmtId="166" fontId="6" fillId="3" borderId="0" xfId="0" applyNumberFormat="1" applyFont="1" applyFill="1" applyAlignment="1"/>
    <xf numFmtId="164" fontId="6" fillId="0" borderId="4" xfId="0" applyNumberFormat="1" applyFont="1" applyBorder="1" applyAlignment="1"/>
    <xf numFmtId="164" fontId="4" fillId="0" borderId="0" xfId="0" applyNumberFormat="1" applyFont="1" applyAlignment="1"/>
    <xf numFmtId="0" fontId="4" fillId="0" borderId="0" xfId="0" applyFont="1" applyAlignment="1">
      <alignment horizontal="right" wrapText="1"/>
    </xf>
    <xf numFmtId="167" fontId="4" fillId="3" borderId="0" xfId="0" applyNumberFormat="1" applyFont="1" applyFill="1" applyAlignment="1"/>
    <xf numFmtId="168" fontId="4" fillId="3" borderId="0" xfId="0" applyNumberFormat="1" applyFont="1" applyFill="1" applyAlignment="1"/>
    <xf numFmtId="169" fontId="4" fillId="3" borderId="0" xfId="0" applyNumberFormat="1" applyFont="1" applyFill="1" applyAlignment="1"/>
    <xf numFmtId="167" fontId="4" fillId="0" borderId="0" xfId="0" applyNumberFormat="1" applyFont="1" applyAlignment="1"/>
    <xf numFmtId="168" fontId="4" fillId="0" borderId="0" xfId="0" applyNumberFormat="1" applyFont="1" applyAlignment="1"/>
    <xf numFmtId="169" fontId="4" fillId="0" borderId="0" xfId="0" applyNumberFormat="1" applyFont="1" applyAlignment="1"/>
    <xf numFmtId="0" fontId="4" fillId="3" borderId="0" xfId="0" applyFont="1" applyFill="1" applyAlignment="1">
      <alignment horizontal="left" indent="1"/>
    </xf>
    <xf numFmtId="164" fontId="6" fillId="3" borderId="0" xfId="0" applyNumberFormat="1" applyFont="1" applyFill="1" applyAlignment="1"/>
    <xf numFmtId="170" fontId="4" fillId="3" borderId="0" xfId="0" applyNumberFormat="1" applyFont="1" applyFill="1" applyAlignment="1"/>
    <xf numFmtId="164" fontId="4" fillId="3" borderId="0" xfId="0" applyNumberFormat="1" applyFont="1" applyFill="1" applyAlignment="1"/>
    <xf numFmtId="0" fontId="4" fillId="0" borderId="0" xfId="0" applyFont="1" applyAlignment="1">
      <alignment horizontal="left" indent="1"/>
    </xf>
    <xf numFmtId="166" fontId="6" fillId="0" borderId="0" xfId="0" applyNumberFormat="1" applyFont="1" applyAlignment="1"/>
    <xf numFmtId="171" fontId="4" fillId="0" borderId="0" xfId="0" applyNumberFormat="1" applyFont="1" applyAlignment="1"/>
    <xf numFmtId="166" fontId="4" fillId="0" borderId="0" xfId="0" applyNumberFormat="1" applyFont="1" applyAlignment="1"/>
    <xf numFmtId="166" fontId="6" fillId="3" borderId="1" xfId="0" applyNumberFormat="1" applyFont="1" applyFill="1" applyBorder="1" applyAlignment="1"/>
    <xf numFmtId="171" fontId="4" fillId="3" borderId="0" xfId="0" applyNumberFormat="1" applyFont="1" applyFill="1" applyAlignment="1"/>
    <xf numFmtId="166" fontId="4" fillId="3" borderId="0" xfId="0" applyNumberFormat="1" applyFont="1" applyFill="1" applyAlignment="1"/>
    <xf numFmtId="172" fontId="4" fillId="3" borderId="0" xfId="0" applyNumberFormat="1" applyFont="1" applyFill="1" applyAlignment="1"/>
    <xf numFmtId="164" fontId="6" fillId="0" borderId="0" xfId="0" applyNumberFormat="1" applyFont="1" applyAlignment="1"/>
    <xf numFmtId="164" fontId="4" fillId="0" borderId="0" xfId="0" applyNumberFormat="1" applyFont="1" applyAlignment="1"/>
    <xf numFmtId="169" fontId="6" fillId="0" borderId="0" xfId="0" applyNumberFormat="1" applyFont="1" applyAlignment="1"/>
    <xf numFmtId="172" fontId="4" fillId="0" borderId="0" xfId="0" applyNumberFormat="1" applyFont="1" applyAlignment="1"/>
    <xf numFmtId="164" fontId="6" fillId="0" borderId="0" xfId="0" applyNumberFormat="1" applyFont="1" applyAlignment="1"/>
    <xf numFmtId="171" fontId="4" fillId="3" borderId="0" xfId="0" applyNumberFormat="1" applyFont="1" applyFill="1" applyAlignment="1"/>
    <xf numFmtId="0" fontId="5" fillId="0" borderId="0" xfId="0" applyFont="1" applyAlignment="1"/>
    <xf numFmtId="0" fontId="4" fillId="2" borderId="0" xfId="0" applyFont="1" applyFill="1" applyAlignment="1">
      <alignment wrapText="1" indent="1"/>
    </xf>
    <xf numFmtId="173" fontId="4" fillId="3" borderId="0" xfId="0" applyNumberFormat="1" applyFont="1" applyFill="1" applyAlignment="1">
      <alignment indent="1"/>
    </xf>
    <xf numFmtId="174" fontId="6" fillId="3" borderId="0" xfId="0" applyNumberFormat="1" applyFont="1" applyFill="1" applyAlignment="1">
      <alignment indent="1"/>
    </xf>
    <xf numFmtId="173" fontId="4" fillId="3" borderId="0" xfId="0" applyNumberFormat="1" applyFont="1" applyFill="1" applyAlignment="1"/>
    <xf numFmtId="0" fontId="4" fillId="0" borderId="0" xfId="0" applyFont="1" applyAlignment="1">
      <alignment wrapText="1" indent="1"/>
    </xf>
    <xf numFmtId="173" fontId="4" fillId="0" borderId="0" xfId="0" applyNumberFormat="1" applyFont="1" applyAlignment="1">
      <alignment indent="1"/>
    </xf>
    <xf numFmtId="175" fontId="6" fillId="0" borderId="1" xfId="0" applyNumberFormat="1" applyFont="1" applyBorder="1" applyAlignment="1">
      <alignment indent="1"/>
    </xf>
    <xf numFmtId="176" fontId="4" fillId="0" borderId="0" xfId="0" applyNumberFormat="1" applyFont="1" applyAlignment="1">
      <alignment indent="1"/>
    </xf>
    <xf numFmtId="175" fontId="6" fillId="0" borderId="0" xfId="0" applyNumberFormat="1" applyFont="1" applyAlignment="1">
      <alignment indent="1"/>
    </xf>
    <xf numFmtId="175" fontId="6" fillId="0" borderId="0" xfId="0" applyNumberFormat="1" applyFont="1" applyAlignment="1">
      <alignment indent="1"/>
    </xf>
    <xf numFmtId="173" fontId="4" fillId="0" borderId="0" xfId="0" applyNumberFormat="1" applyFont="1" applyAlignment="1"/>
    <xf numFmtId="0" fontId="5" fillId="3" borderId="0" xfId="0" applyFont="1" applyFill="1" applyAlignment="1">
      <alignment wrapText="1"/>
    </xf>
    <xf numFmtId="174" fontId="6" fillId="3" borderId="4" xfId="0" applyNumberFormat="1" applyFont="1" applyFill="1" applyBorder="1" applyAlignment="1">
      <alignment indent="1"/>
    </xf>
    <xf numFmtId="177" fontId="4" fillId="0" borderId="0" xfId="0" applyNumberFormat="1" applyFont="1" applyAlignment="1"/>
    <xf numFmtId="177" fontId="4" fillId="0" borderId="0" xfId="0" applyNumberFormat="1" applyFont="1" applyAlignment="1"/>
    <xf numFmtId="177" fontId="4" fillId="3" borderId="0" xfId="0" applyNumberFormat="1" applyFont="1" applyFill="1" applyAlignment="1"/>
    <xf numFmtId="177" fontId="4" fillId="3" borderId="0" xfId="0" applyNumberFormat="1" applyFont="1" applyFill="1" applyAlignment="1"/>
    <xf numFmtId="171" fontId="6" fillId="0" borderId="0" xfId="0" applyNumberFormat="1" applyFont="1" applyAlignment="1"/>
    <xf numFmtId="171" fontId="4" fillId="0" borderId="0" xfId="0" applyNumberFormat="1" applyFont="1" applyAlignment="1"/>
    <xf numFmtId="171" fontId="6" fillId="3" borderId="0" xfId="0" applyNumberFormat="1" applyFont="1" applyFill="1" applyAlignment="1"/>
    <xf numFmtId="174" fontId="4" fillId="0" borderId="0" xfId="0" applyNumberFormat="1" applyFont="1" applyAlignment="1"/>
    <xf numFmtId="0" fontId="4" fillId="0" borderId="0" xfId="0" applyFont="1" applyAlignment="1">
      <alignment horizontal="center" vertical="center" wrapText="1"/>
    </xf>
    <xf numFmtId="0" fontId="7" fillId="0" borderId="0" xfId="0" applyFont="1" applyAlignment="1">
      <alignment horizontal="center" vertical="center" wrapText="1"/>
    </xf>
    <xf numFmtId="0" fontId="5" fillId="0" borderId="0" xfId="0" applyFont="1" applyAlignment="1">
      <alignment horizontal="left" indent="1"/>
    </xf>
    <xf numFmtId="171" fontId="5" fillId="0" borderId="1" xfId="0" applyNumberFormat="1" applyFont="1" applyBorder="1" applyAlignment="1">
      <alignment horizontal="center"/>
    </xf>
    <xf numFmtId="0" fontId="5" fillId="0" borderId="0" xfId="0" applyFont="1" applyAlignment="1">
      <alignment wrapText="1" indent="1"/>
    </xf>
    <xf numFmtId="171" fontId="5" fillId="0" borderId="2" xfId="0" applyNumberFormat="1" applyFont="1" applyBorder="1" applyAlignment="1">
      <alignment horizontal="center"/>
    </xf>
    <xf numFmtId="166" fontId="4" fillId="3" borderId="3" xfId="0" applyNumberFormat="1" applyFont="1" applyFill="1" applyBorder="1" applyAlignment="1"/>
    <xf numFmtId="0" fontId="4" fillId="2" borderId="0" xfId="0" applyFont="1" applyFill="1" applyAlignment="1">
      <alignment wrapText="1"/>
    </xf>
    <xf numFmtId="0" fontId="4" fillId="3" borderId="0" xfId="0" applyFont="1" applyFill="1" applyAlignment="1">
      <alignment wrapText="1"/>
    </xf>
    <xf numFmtId="166" fontId="6" fillId="3" borderId="0" xfId="0" applyNumberFormat="1" applyFont="1" applyFill="1" applyAlignment="1"/>
    <xf numFmtId="0" fontId="4" fillId="3" borderId="0" xfId="0" applyFont="1" applyFill="1" applyAlignment="1">
      <alignment wrapText="1" indent="1"/>
    </xf>
    <xf numFmtId="166" fontId="6" fillId="0" borderId="1" xfId="0" applyNumberFormat="1" applyFont="1" applyBorder="1" applyAlignment="1"/>
    <xf numFmtId="166" fontId="6" fillId="3" borderId="3" xfId="0" applyNumberFormat="1" applyFont="1" applyFill="1" applyBorder="1" applyAlignment="1"/>
    <xf numFmtId="0" fontId="5" fillId="2" borderId="0" xfId="0" applyFont="1" applyFill="1" applyAlignment="1">
      <alignment wrapText="1"/>
    </xf>
    <xf numFmtId="166" fontId="6" fillId="3" borderId="2" xfId="0" applyNumberFormat="1" applyFont="1" applyFill="1" applyBorder="1" applyAlignment="1"/>
    <xf numFmtId="166" fontId="6" fillId="3" borderId="0" xfId="0" applyNumberFormat="1" applyFont="1" applyFill="1" applyAlignment="1"/>
    <xf numFmtId="166" fontId="4" fillId="3" borderId="0" xfId="0" applyNumberFormat="1" applyFont="1" applyFill="1" applyAlignment="1"/>
    <xf numFmtId="166" fontId="5" fillId="3" borderId="0" xfId="0" applyNumberFormat="1" applyFont="1" applyFill="1" applyAlignment="1"/>
    <xf numFmtId="166" fontId="6" fillId="0" borderId="1" xfId="0" applyNumberFormat="1" applyFont="1" applyBorder="1" applyAlignment="1"/>
    <xf numFmtId="166" fontId="4" fillId="0" borderId="0" xfId="0" applyNumberFormat="1" applyFont="1" applyAlignment="1"/>
    <xf numFmtId="166" fontId="5" fillId="0" borderId="0" xfId="0" applyNumberFormat="1" applyFont="1" applyAlignment="1"/>
    <xf numFmtId="166" fontId="6" fillId="3" borderId="1" xfId="0" applyNumberFormat="1" applyFont="1" applyFill="1" applyBorder="1" applyAlignment="1"/>
    <xf numFmtId="166" fontId="6" fillId="0" borderId="3" xfId="0" applyNumberFormat="1" applyFont="1" applyBorder="1" applyAlignment="1"/>
    <xf numFmtId="166" fontId="6" fillId="0" borderId="0" xfId="0" applyNumberFormat="1" applyFont="1" applyAlignment="1"/>
    <xf numFmtId="164" fontId="6" fillId="0" borderId="4" xfId="0" applyNumberFormat="1" applyFont="1" applyBorder="1" applyAlignment="1"/>
    <xf numFmtId="170" fontId="4" fillId="3" borderId="3" xfId="0" applyNumberFormat="1" applyFont="1" applyFill="1" applyBorder="1" applyAlignment="1"/>
    <xf numFmtId="0" fontId="4" fillId="0" borderId="0" xfId="0" applyFont="1" applyAlignment="1">
      <alignment horizontal="left" indent="3"/>
    </xf>
    <xf numFmtId="0" fontId="4" fillId="0" borderId="0" xfId="0" applyFont="1" applyAlignment="1">
      <alignment wrapText="1" indent="3"/>
    </xf>
    <xf numFmtId="166" fontId="6" fillId="0" borderId="2" xfId="0" applyNumberFormat="1" applyFont="1" applyBorder="1" applyAlignment="1"/>
    <xf numFmtId="166" fontId="6" fillId="0" borderId="3" xfId="0" applyNumberFormat="1" applyFont="1" applyBorder="1" applyAlignment="1"/>
    <xf numFmtId="166" fontId="5" fillId="3" borderId="0" xfId="0" applyNumberFormat="1" applyFont="1" applyFill="1" applyAlignment="1">
      <alignment horizontal="left"/>
    </xf>
    <xf numFmtId="166" fontId="4" fillId="0" borderId="0" xfId="0" applyNumberFormat="1" applyFont="1" applyAlignment="1">
      <alignment horizontal="left"/>
    </xf>
    <xf numFmtId="166" fontId="4" fillId="3" borderId="0" xfId="0" applyNumberFormat="1" applyFont="1" applyFill="1" applyAlignment="1">
      <alignment horizontal="left"/>
    </xf>
    <xf numFmtId="164" fontId="6" fillId="3" borderId="4" xfId="0" applyNumberFormat="1" applyFont="1" applyFill="1" applyBorder="1" applyAlignment="1"/>
    <xf numFmtId="0" fontId="5" fillId="3" borderId="0" xfId="0" applyFont="1" applyFill="1" applyAlignment="1"/>
    <xf numFmtId="174" fontId="6" fillId="0" borderId="0" xfId="0" applyNumberFormat="1" applyFont="1" applyAlignment="1">
      <alignment indent="1"/>
    </xf>
    <xf numFmtId="175" fontId="6" fillId="3" borderId="0" xfId="0" applyNumberFormat="1" applyFont="1" applyFill="1" applyAlignment="1">
      <alignment indent="1"/>
    </xf>
    <xf numFmtId="174" fontId="6" fillId="0" borderId="4" xfId="0" applyNumberFormat="1" applyFont="1" applyBorder="1" applyAlignment="1">
      <alignment indent="1"/>
    </xf>
    <xf numFmtId="0" fontId="5" fillId="3" borderId="0" xfId="0" applyFont="1" applyFill="1" applyAlignment="1">
      <alignment horizontal="left"/>
    </xf>
    <xf numFmtId="171" fontId="6" fillId="0" borderId="0" xfId="0" applyNumberFormat="1" applyFont="1" applyAlignment="1">
      <alignment horizontal="center" vertical="center"/>
    </xf>
    <xf numFmtId="166" fontId="4" fillId="0" borderId="0" xfId="0" applyNumberFormat="1" applyFont="1" applyAlignment="1">
      <alignment horizontal="left" indent="1"/>
    </xf>
    <xf numFmtId="166" fontId="4" fillId="3" borderId="0" xfId="0" applyNumberFormat="1" applyFont="1" applyFill="1" applyAlignment="1">
      <alignment horizontal="left" indent="1"/>
    </xf>
    <xf numFmtId="0" fontId="4" fillId="2" borderId="0" xfId="0" applyFont="1" applyFill="1" applyAlignment="1">
      <alignment wrapText="1" indent="3"/>
    </xf>
    <xf numFmtId="166" fontId="4" fillId="3" borderId="0" xfId="0" applyNumberFormat="1" applyFont="1" applyFill="1" applyAlignment="1">
      <alignment horizontal="left" indent="3"/>
    </xf>
    <xf numFmtId="166" fontId="5" fillId="0" borderId="0" xfId="0" applyNumberFormat="1" applyFont="1" applyAlignment="1">
      <alignment horizontal="left" indent="3"/>
    </xf>
    <xf numFmtId="0" fontId="5" fillId="0" borderId="0" xfId="0" applyFont="1" applyAlignment="1">
      <alignment wrapText="1" indent="2"/>
    </xf>
    <xf numFmtId="166" fontId="6" fillId="0" borderId="3" xfId="0" applyNumberFormat="1" applyFont="1" applyBorder="1" applyAlignment="1"/>
    <xf numFmtId="0" fontId="5" fillId="2" borderId="0" xfId="0" applyFont="1" applyFill="1" applyAlignment="1">
      <alignment wrapText="1" indent="2"/>
    </xf>
    <xf numFmtId="164" fontId="6" fillId="3" borderId="5" xfId="0" applyNumberFormat="1" applyFont="1" applyFill="1" applyBorder="1" applyAlignment="1"/>
    <xf numFmtId="166" fontId="9" fillId="0" borderId="0" xfId="0" applyNumberFormat="1" applyFont="1" applyAlignment="1">
      <alignment horizontal="left"/>
    </xf>
    <xf numFmtId="164" fontId="6" fillId="3" borderId="3" xfId="0" applyNumberFormat="1" applyFont="1" applyFill="1" applyBorder="1" applyAlignment="1"/>
    <xf numFmtId="171" fontId="9" fillId="3" borderId="0" xfId="0" applyNumberFormat="1" applyFont="1" applyFill="1" applyAlignment="1">
      <alignment horizontal="left"/>
    </xf>
    <xf numFmtId="0" fontId="10" fillId="0" borderId="0" xfId="0" applyFont="1" applyAlignment="1">
      <alignment horizontal="left" indent="2"/>
    </xf>
    <xf numFmtId="0" fontId="10" fillId="0" borderId="0" xfId="0" applyFont="1" applyAlignment="1">
      <alignment wrapText="1" indent="2"/>
    </xf>
    <xf numFmtId="165" fontId="10" fillId="0" borderId="0" xfId="0" applyNumberFormat="1" applyFont="1" applyAlignment="1"/>
    <xf numFmtId="167" fontId="11" fillId="0" borderId="0" xfId="0" applyNumberFormat="1" applyFont="1" applyAlignment="1"/>
    <xf numFmtId="169" fontId="10" fillId="0" borderId="0" xfId="0" applyNumberFormat="1" applyFont="1" applyAlignment="1">
      <alignment horizontal="center"/>
    </xf>
    <xf numFmtId="0" fontId="10" fillId="2" borderId="0" xfId="0" applyFont="1" applyFill="1" applyAlignment="1">
      <alignment wrapText="1" indent="2"/>
    </xf>
    <xf numFmtId="165" fontId="10" fillId="3" borderId="0" xfId="0" applyNumberFormat="1" applyFont="1" applyFill="1" applyAlignment="1"/>
    <xf numFmtId="167" fontId="11" fillId="3" borderId="0" xfId="0" applyNumberFormat="1" applyFont="1" applyFill="1" applyAlignment="1"/>
    <xf numFmtId="169" fontId="10" fillId="3" borderId="0" xfId="0" applyNumberFormat="1" applyFont="1" applyFill="1" applyAlignment="1">
      <alignment horizontal="center"/>
    </xf>
    <xf numFmtId="168" fontId="10" fillId="3" borderId="0" xfId="0" applyNumberFormat="1" applyFont="1" applyFill="1" applyAlignment="1">
      <alignment horizontal="center"/>
    </xf>
    <xf numFmtId="0" fontId="4" fillId="3" borderId="0" xfId="0" applyFont="1" applyFill="1" applyAlignment="1">
      <alignment horizontal="center"/>
    </xf>
    <xf numFmtId="164" fontId="4" fillId="0" borderId="0" xfId="0" applyNumberFormat="1" applyFont="1" applyAlignment="1">
      <alignment horizontal="center"/>
    </xf>
    <xf numFmtId="166" fontId="4" fillId="3" borderId="0" xfId="0" applyNumberFormat="1" applyFont="1" applyFill="1" applyAlignment="1">
      <alignment horizontal="center"/>
    </xf>
    <xf numFmtId="166" fontId="9" fillId="0" borderId="0" xfId="0" applyNumberFormat="1" applyFont="1" applyAlignment="1">
      <alignment horizontal="center"/>
    </xf>
    <xf numFmtId="166" fontId="9" fillId="3" borderId="0" xfId="0" applyNumberFormat="1" applyFont="1" applyFill="1" applyAlignment="1">
      <alignment horizontal="center"/>
    </xf>
    <xf numFmtId="166" fontId="4" fillId="3" borderId="0" xfId="0" applyNumberFormat="1" applyFont="1" applyFill="1" applyAlignment="1">
      <alignment horizontal="center"/>
    </xf>
    <xf numFmtId="164" fontId="4" fillId="3" borderId="0" xfId="0" applyNumberFormat="1" applyFont="1" applyFill="1" applyAlignment="1">
      <alignment horizontal="center"/>
    </xf>
    <xf numFmtId="0" fontId="4" fillId="0" borderId="0" xfId="0" applyFont="1" applyAlignment="1">
      <alignment horizontal="left" vertical="center"/>
    </xf>
    <xf numFmtId="171" fontId="6" fillId="0" borderId="0" xfId="0" applyNumberFormat="1" applyFont="1" applyAlignment="1">
      <alignment vertical="center"/>
    </xf>
    <xf numFmtId="0" fontId="2" fillId="0" borderId="0" xfId="0" applyFont="1" applyAlignment="1">
      <alignment wrapText="1"/>
    </xf>
    <xf numFmtId="164" fontId="6" fillId="3" borderId="3" xfId="0" applyNumberFormat="1" applyFont="1" applyFill="1" applyBorder="1" applyAlignment="1"/>
    <xf numFmtId="171" fontId="4" fillId="3" borderId="0" xfId="0" applyNumberFormat="1" applyFont="1" applyFill="1" applyAlignment="1">
      <alignment horizontal="left"/>
    </xf>
    <xf numFmtId="171" fontId="4" fillId="0" borderId="0" xfId="0" applyNumberFormat="1" applyFont="1" applyAlignment="1">
      <alignment horizontal="left"/>
    </xf>
    <xf numFmtId="166" fontId="2" fillId="0" borderId="0" xfId="0" applyNumberFormat="1" applyFont="1" applyAlignment="1">
      <alignment horizontal="left"/>
    </xf>
    <xf numFmtId="171" fontId="2" fillId="0" borderId="0" xfId="0" applyNumberFormat="1" applyFont="1" applyAlignment="1">
      <alignment horizontal="left"/>
    </xf>
    <xf numFmtId="166" fontId="2" fillId="3" borderId="0" xfId="0" applyNumberFormat="1" applyFont="1" applyFill="1" applyAlignment="1">
      <alignment horizontal="left"/>
    </xf>
    <xf numFmtId="171" fontId="2" fillId="3" borderId="0" xfId="0" applyNumberFormat="1" applyFont="1" applyFill="1" applyAlignment="1">
      <alignment horizontal="left"/>
    </xf>
    <xf numFmtId="166" fontId="6" fillId="0" borderId="2" xfId="0" applyNumberFormat="1" applyFont="1" applyBorder="1" applyAlignment="1"/>
    <xf numFmtId="164" fontId="6" fillId="3" borderId="4" xfId="0" applyNumberFormat="1" applyFont="1" applyFill="1" applyBorder="1" applyAlignment="1"/>
    <xf numFmtId="171" fontId="6" fillId="0" borderId="0" xfId="0" applyNumberFormat="1" applyFont="1" applyAlignment="1">
      <alignment horizontal="center" vertical="top"/>
    </xf>
    <xf numFmtId="0" fontId="2" fillId="0" borderId="0" xfId="0" applyFont="1" applyAlignment="1">
      <alignment horizontal="justify"/>
    </xf>
    <xf numFmtId="164" fontId="6" fillId="5" borderId="3" xfId="0" applyNumberFormat="1" applyFont="1" applyFill="1" applyBorder="1" applyAlignment="1"/>
    <xf numFmtId="0" fontId="4" fillId="4" borderId="0" xfId="0" applyFont="1" applyFill="1" applyAlignment="1">
      <alignment horizontal="left"/>
    </xf>
    <xf numFmtId="166" fontId="6" fillId="5" borderId="0" xfId="0" applyNumberFormat="1" applyFont="1" applyFill="1" applyAlignment="1"/>
    <xf numFmtId="164" fontId="6" fillId="5" borderId="4" xfId="0" applyNumberFormat="1" applyFont="1" applyFill="1" applyBorder="1" applyAlignment="1"/>
    <xf numFmtId="0" fontId="4" fillId="0" borderId="6" xfId="0" applyFont="1" applyBorder="1" applyAlignment="1">
      <alignment horizontal="left"/>
    </xf>
    <xf numFmtId="171" fontId="6" fillId="5" borderId="0" xfId="0" applyNumberFormat="1" applyFont="1" applyFill="1" applyAlignment="1"/>
    <xf numFmtId="171" fontId="6" fillId="0" borderId="1" xfId="0" applyNumberFormat="1" applyFont="1" applyBorder="1" applyAlignment="1"/>
    <xf numFmtId="171" fontId="6" fillId="5" borderId="4" xfId="0" applyNumberFormat="1" applyFont="1" applyFill="1" applyBorder="1" applyAlignment="1"/>
    <xf numFmtId="174" fontId="4" fillId="0" borderId="0" xfId="0" applyNumberFormat="1" applyFont="1" applyAlignment="1">
      <alignment horizontal="left"/>
    </xf>
    <xf numFmtId="178" fontId="4" fillId="0" borderId="0" xfId="0" applyNumberFormat="1" applyFont="1" applyAlignment="1">
      <alignment horizontal="left"/>
    </xf>
    <xf numFmtId="174" fontId="6" fillId="5" borderId="0" xfId="0" applyNumberFormat="1" applyFont="1" applyFill="1" applyAlignment="1"/>
    <xf numFmtId="175" fontId="6" fillId="0" borderId="1" xfId="0" applyNumberFormat="1" applyFont="1" applyBorder="1" applyAlignment="1"/>
    <xf numFmtId="174" fontId="6" fillId="5" borderId="4" xfId="0" applyNumberFormat="1" applyFont="1" applyFill="1" applyBorder="1" applyAlignment="1"/>
    <xf numFmtId="171" fontId="4" fillId="0" borderId="0" xfId="0" applyNumberFormat="1" applyFont="1" applyAlignment="1">
      <alignment horizontal="left" vertical="center"/>
    </xf>
    <xf numFmtId="0" fontId="4" fillId="5" borderId="3" xfId="0" applyFont="1" applyFill="1" applyBorder="1" applyAlignment="1">
      <alignment horizontal="right" wrapText="1"/>
    </xf>
    <xf numFmtId="0" fontId="4" fillId="4" borderId="0" xfId="0" applyFont="1" applyFill="1" applyAlignment="1">
      <alignment wrapText="1" indent="1"/>
    </xf>
    <xf numFmtId="0" fontId="4" fillId="5" borderId="0" xfId="0" applyFont="1" applyFill="1" applyAlignment="1">
      <alignment horizontal="right" wrapText="1"/>
    </xf>
    <xf numFmtId="0" fontId="4" fillId="0" borderId="1" xfId="0" applyFont="1" applyBorder="1" applyAlignment="1">
      <alignment horizontal="right" wrapText="1"/>
    </xf>
    <xf numFmtId="0" fontId="4" fillId="5" borderId="2" xfId="0" applyFont="1" applyFill="1" applyBorder="1" applyAlignment="1">
      <alignment horizontal="right" wrapText="1"/>
    </xf>
    <xf numFmtId="0" fontId="4" fillId="0" borderId="5" xfId="0" applyFont="1" applyBorder="1" applyAlignment="1">
      <alignment horizontal="right" wrapText="1"/>
    </xf>
    <xf numFmtId="0" fontId="12" fillId="0" borderId="0" xfId="0" applyFont="1" applyAlignment="1">
      <alignment horizontal="justify"/>
    </xf>
    <xf numFmtId="0" fontId="4" fillId="0" borderId="0" xfId="0" applyFont="1" applyAlignment="1">
      <alignment horizontal="center"/>
    </xf>
    <xf numFmtId="0" fontId="5" fillId="0" borderId="1" xfId="0" applyFont="1" applyBorder="1" applyAlignment="1">
      <alignment horizontal="center" vertical="top" wrapText="1"/>
    </xf>
    <xf numFmtId="164" fontId="6" fillId="0" borderId="3" xfId="0" applyNumberFormat="1" applyFont="1" applyBorder="1" applyAlignment="1"/>
    <xf numFmtId="171" fontId="6" fillId="0" borderId="3" xfId="0" applyNumberFormat="1" applyFont="1" applyBorder="1" applyAlignment="1"/>
    <xf numFmtId="171" fontId="6" fillId="0" borderId="3" xfId="0" applyNumberFormat="1" applyFont="1" applyBorder="1" applyAlignment="1"/>
    <xf numFmtId="0" fontId="4" fillId="0" borderId="3" xfId="0" applyFont="1" applyBorder="1" applyAlignment="1">
      <alignment wrapText="1"/>
    </xf>
    <xf numFmtId="171" fontId="6" fillId="5" borderId="1" xfId="0" applyNumberFormat="1" applyFont="1" applyFill="1" applyBorder="1" applyAlignment="1"/>
    <xf numFmtId="171" fontId="4" fillId="5" borderId="1" xfId="0" applyNumberFormat="1" applyFont="1" applyFill="1" applyBorder="1" applyAlignment="1"/>
    <xf numFmtId="0" fontId="4" fillId="5" borderId="0" xfId="0" applyFont="1" applyFill="1" applyAlignment="1">
      <alignment horizontal="left"/>
    </xf>
    <xf numFmtId="171" fontId="4" fillId="5" borderId="0" xfId="0" applyNumberFormat="1" applyFont="1" applyFill="1" applyAlignment="1"/>
    <xf numFmtId="171" fontId="4" fillId="5" borderId="0" xfId="0" applyNumberFormat="1" applyFont="1" applyFill="1" applyAlignment="1"/>
    <xf numFmtId="171" fontId="6" fillId="0" borderId="0" xfId="0" applyNumberFormat="1" applyFont="1" applyAlignment="1"/>
    <xf numFmtId="171" fontId="6" fillId="0" borderId="0" xfId="0" applyNumberFormat="1" applyFont="1" applyAlignment="1"/>
    <xf numFmtId="171" fontId="4" fillId="5" borderId="0" xfId="0" applyNumberFormat="1" applyFont="1" applyFill="1" applyAlignment="1">
      <alignment horizontal="left"/>
    </xf>
    <xf numFmtId="166" fontId="4" fillId="5" borderId="0" xfId="0" applyNumberFormat="1" applyFont="1" applyFill="1" applyAlignment="1">
      <alignment horizontal="left"/>
    </xf>
    <xf numFmtId="171" fontId="6" fillId="5" borderId="3" xfId="0" applyNumberFormat="1" applyFont="1" applyFill="1" applyBorder="1" applyAlignment="1"/>
    <xf numFmtId="0" fontId="4" fillId="5" borderId="0" xfId="0" applyFont="1" applyFill="1" applyAlignment="1">
      <alignment wrapText="1"/>
    </xf>
    <xf numFmtId="171" fontId="6" fillId="0" borderId="1" xfId="0" applyNumberFormat="1" applyFont="1" applyBorder="1" applyAlignment="1"/>
    <xf numFmtId="171" fontId="4" fillId="0" borderId="1" xfId="0" applyNumberFormat="1" applyFont="1" applyBorder="1" applyAlignment="1"/>
    <xf numFmtId="171" fontId="4" fillId="0" borderId="0" xfId="0" applyNumberFormat="1" applyFont="1" applyAlignment="1"/>
    <xf numFmtId="172" fontId="4" fillId="0" borderId="0" xfId="0" applyNumberFormat="1" applyFont="1" applyAlignment="1"/>
    <xf numFmtId="164" fontId="6" fillId="5" borderId="0" xfId="0" applyNumberFormat="1" applyFont="1" applyFill="1" applyAlignment="1"/>
    <xf numFmtId="165" fontId="6" fillId="5" borderId="0" xfId="0" applyNumberFormat="1" applyFont="1" applyFill="1" applyAlignment="1"/>
    <xf numFmtId="166" fontId="6" fillId="0" borderId="1" xfId="0" applyNumberFormat="1" applyFont="1" applyBorder="1" applyAlignment="1"/>
    <xf numFmtId="165" fontId="6" fillId="0" borderId="0" xfId="0" applyNumberFormat="1" applyFont="1" applyAlignment="1"/>
    <xf numFmtId="0" fontId="4" fillId="4" borderId="0" xfId="0" applyFont="1" applyFill="1" applyAlignment="1">
      <alignment wrapText="1" indent="2"/>
    </xf>
    <xf numFmtId="169" fontId="4" fillId="0" borderId="0" xfId="0" applyNumberFormat="1" applyFont="1" applyAlignment="1">
      <alignment horizontal="left"/>
    </xf>
    <xf numFmtId="169" fontId="4" fillId="5" borderId="0" xfId="0" applyNumberFormat="1" applyFont="1" applyFill="1" applyAlignment="1">
      <alignment horizontal="left"/>
    </xf>
    <xf numFmtId="166" fontId="6" fillId="5" borderId="1" xfId="0" applyNumberFormat="1" applyFont="1" applyFill="1" applyBorder="1" applyAlignment="1"/>
    <xf numFmtId="170" fontId="4" fillId="0" borderId="0" xfId="0" applyNumberFormat="1" applyFont="1" applyAlignment="1">
      <alignment horizontal="left"/>
    </xf>
    <xf numFmtId="165" fontId="6" fillId="3" borderId="0" xfId="0" applyNumberFormat="1" applyFont="1" applyFill="1" applyAlignment="1"/>
    <xf numFmtId="169" fontId="4" fillId="3" borderId="0" xfId="0" applyNumberFormat="1" applyFont="1" applyFill="1" applyAlignment="1">
      <alignment horizontal="left"/>
    </xf>
    <xf numFmtId="166" fontId="6" fillId="3" borderId="3" xfId="0" applyNumberFormat="1" applyFont="1" applyFill="1" applyBorder="1" applyAlignment="1"/>
    <xf numFmtId="170" fontId="4" fillId="3" borderId="0" xfId="0" applyNumberFormat="1" applyFont="1" applyFill="1" applyAlignment="1">
      <alignment horizontal="left"/>
    </xf>
    <xf numFmtId="0" fontId="5" fillId="0" borderId="0" xfId="0" applyFont="1" applyAlignment="1">
      <alignment horizontal="left" vertical="top"/>
    </xf>
    <xf numFmtId="167" fontId="6" fillId="5" borderId="0" xfId="0" applyNumberFormat="1" applyFont="1" applyFill="1" applyAlignment="1"/>
    <xf numFmtId="167" fontId="4" fillId="5" borderId="0" xfId="0" applyNumberFormat="1" applyFont="1" applyFill="1" applyAlignment="1">
      <alignment horizontal="left"/>
    </xf>
    <xf numFmtId="167" fontId="6" fillId="0" borderId="0" xfId="0" applyNumberFormat="1" applyFont="1" applyAlignment="1"/>
    <xf numFmtId="171" fontId="13" fillId="0" borderId="0" xfId="0" applyNumberFormat="1" applyFont="1" applyAlignment="1"/>
    <xf numFmtId="0" fontId="5" fillId="0" borderId="0" xfId="0" applyFont="1" applyAlignment="1">
      <alignment horizontal="center" vertical="top"/>
    </xf>
    <xf numFmtId="0" fontId="4" fillId="0" borderId="0" xfId="0" applyFont="1" applyAlignment="1">
      <alignment horizontal="left" vertical="top"/>
    </xf>
    <xf numFmtId="167" fontId="4" fillId="0" borderId="0" xfId="0" applyNumberFormat="1" applyFont="1" applyAlignment="1">
      <alignment horizontal="left"/>
    </xf>
    <xf numFmtId="164" fontId="6" fillId="0" borderId="3" xfId="0" applyNumberFormat="1" applyFont="1" applyBorder="1" applyAlignment="1"/>
    <xf numFmtId="167" fontId="6" fillId="0" borderId="3" xfId="0" applyNumberFormat="1" applyFont="1" applyBorder="1" applyAlignment="1"/>
    <xf numFmtId="170" fontId="5" fillId="0" borderId="0" xfId="0" applyNumberFormat="1" applyFont="1" applyAlignment="1">
      <alignment horizontal="center"/>
    </xf>
    <xf numFmtId="167" fontId="2" fillId="0" borderId="0" xfId="0" applyNumberFormat="1" applyFont="1" applyAlignment="1">
      <alignment horizontal="left"/>
    </xf>
    <xf numFmtId="164" fontId="4" fillId="0" borderId="0" xfId="0" applyNumberFormat="1" applyFont="1" applyAlignment="1">
      <alignment horizontal="left"/>
    </xf>
    <xf numFmtId="164" fontId="4" fillId="5" borderId="0" xfId="0" applyNumberFormat="1" applyFont="1" applyFill="1" applyAlignment="1">
      <alignment horizontal="left"/>
    </xf>
    <xf numFmtId="0" fontId="4" fillId="0" borderId="0" xfId="0" applyFont="1" applyAlignment="1">
      <alignment wrapText="1"/>
    </xf>
    <xf numFmtId="43" fontId="4" fillId="3" borderId="0" xfId="1" applyFont="1" applyFill="1" applyAlignment="1"/>
    <xf numFmtId="43" fontId="4" fillId="0" borderId="0" xfId="1" applyFont="1" applyAlignment="1"/>
    <xf numFmtId="2" fontId="4" fillId="3" borderId="0" xfId="2" applyNumberFormat="1" applyFont="1" applyFill="1" applyAlignment="1"/>
    <xf numFmtId="2" fontId="4" fillId="0" borderId="0" xfId="2" applyNumberFormat="1" applyFont="1" applyAlignment="1"/>
    <xf numFmtId="0" fontId="16" fillId="0" borderId="0" xfId="0" applyFont="1" applyAlignment="1">
      <alignment horizontal="left"/>
    </xf>
    <xf numFmtId="0" fontId="18" fillId="0" borderId="0" xfId="0" applyFont="1" applyAlignment="1">
      <alignment horizontal="center"/>
    </xf>
    <xf numFmtId="0" fontId="18" fillId="0" borderId="0" xfId="0" applyFont="1" applyAlignment="1">
      <alignment wrapText="1"/>
    </xf>
    <xf numFmtId="0" fontId="18" fillId="0" borderId="0" xfId="0" applyFont="1" applyAlignment="1">
      <alignment horizontal="left"/>
    </xf>
    <xf numFmtId="0" fontId="18" fillId="0" borderId="2" xfId="0" applyFont="1" applyBorder="1" applyAlignment="1">
      <alignment horizontal="center"/>
    </xf>
    <xf numFmtId="0" fontId="18" fillId="0" borderId="1" xfId="0" applyFont="1" applyBorder="1" applyAlignment="1">
      <alignment horizontal="center" wrapText="1"/>
    </xf>
    <xf numFmtId="0" fontId="16" fillId="0" borderId="0" xfId="0" applyFont="1" applyAlignment="1">
      <alignment wrapText="1"/>
    </xf>
    <xf numFmtId="0" fontId="16" fillId="0" borderId="0" xfId="0" applyFont="1" applyAlignment="1"/>
    <xf numFmtId="0" fontId="16" fillId="2" borderId="0" xfId="0" applyFont="1" applyFill="1" applyAlignment="1">
      <alignment wrapText="1" indent="2"/>
    </xf>
    <xf numFmtId="0" fontId="16" fillId="3" borderId="0" xfId="0" applyFont="1" applyFill="1" applyAlignment="1">
      <alignment horizontal="left"/>
    </xf>
    <xf numFmtId="164" fontId="16" fillId="3" borderId="0" xfId="0" applyNumberFormat="1" applyFont="1" applyFill="1" applyAlignment="1"/>
    <xf numFmtId="0" fontId="16" fillId="3" borderId="0" xfId="0" applyFont="1" applyFill="1" applyAlignment="1">
      <alignment horizontal="right" wrapText="1"/>
    </xf>
    <xf numFmtId="0" fontId="16" fillId="3" borderId="0" xfId="0" applyFont="1" applyFill="1" applyAlignment="1"/>
    <xf numFmtId="0" fontId="16" fillId="0" borderId="0" xfId="0" applyFont="1" applyAlignment="1">
      <alignment wrapText="1" indent="2"/>
    </xf>
    <xf numFmtId="166" fontId="16" fillId="0" borderId="0" xfId="0" applyNumberFormat="1" applyFont="1" applyAlignment="1"/>
    <xf numFmtId="166" fontId="16" fillId="3" borderId="1" xfId="0" applyNumberFormat="1" applyFont="1" applyFill="1" applyBorder="1" applyAlignment="1"/>
    <xf numFmtId="166" fontId="16" fillId="3" borderId="0" xfId="0" applyNumberFormat="1" applyFont="1" applyFill="1" applyAlignment="1"/>
    <xf numFmtId="164" fontId="16" fillId="0" borderId="4" xfId="0" applyNumberFormat="1" applyFont="1" applyBorder="1" applyAlignment="1"/>
    <xf numFmtId="164" fontId="16" fillId="0" borderId="0" xfId="0" applyNumberFormat="1" applyFont="1" applyAlignment="1"/>
    <xf numFmtId="0" fontId="16" fillId="0" borderId="0" xfId="0" applyFont="1" applyAlignment="1">
      <alignment horizontal="right" wrapText="1"/>
    </xf>
    <xf numFmtId="170" fontId="16" fillId="3" borderId="0" xfId="0" applyNumberFormat="1" applyFont="1" applyFill="1" applyAlignment="1"/>
    <xf numFmtId="171" fontId="16" fillId="0" borderId="0" xfId="0" applyNumberFormat="1" applyFont="1" applyAlignment="1"/>
    <xf numFmtId="171" fontId="16" fillId="3" borderId="0" xfId="0" applyNumberFormat="1" applyFont="1" applyFill="1" applyAlignment="1"/>
    <xf numFmtId="172" fontId="16" fillId="3" borderId="0" xfId="0" applyNumberFormat="1" applyFont="1" applyFill="1" applyAlignment="1"/>
    <xf numFmtId="0" fontId="16" fillId="2" borderId="0" xfId="0" applyFont="1" applyFill="1" applyAlignment="1">
      <alignment wrapText="1" indent="1"/>
    </xf>
    <xf numFmtId="0" fontId="16" fillId="0" borderId="0" xfId="0" applyFont="1" applyAlignment="1">
      <alignment wrapText="1" indent="1"/>
    </xf>
    <xf numFmtId="0" fontId="18" fillId="3" borderId="0" xfId="0" applyFont="1" applyFill="1" applyAlignment="1">
      <alignment wrapText="1"/>
    </xf>
    <xf numFmtId="182" fontId="6" fillId="3" borderId="0" xfId="1" applyNumberFormat="1" applyFont="1" applyFill="1" applyAlignment="1"/>
    <xf numFmtId="182" fontId="6" fillId="0" borderId="0" xfId="1" applyNumberFormat="1" applyFont="1" applyAlignment="1"/>
    <xf numFmtId="182" fontId="4" fillId="3" borderId="0" xfId="1" applyNumberFormat="1" applyFont="1" applyFill="1" applyAlignment="1"/>
    <xf numFmtId="43" fontId="0" fillId="0" borderId="0" xfId="0" applyNumberFormat="1" applyAlignment="1">
      <alignment wrapText="1"/>
    </xf>
    <xf numFmtId="183" fontId="6" fillId="0" borderId="0" xfId="1" applyNumberFormat="1" applyFont="1" applyAlignment="1"/>
    <xf numFmtId="0" fontId="18" fillId="0" borderId="2" xfId="0" applyFont="1" applyBorder="1" applyAlignment="1">
      <alignment horizontal="center" wrapText="1"/>
    </xf>
    <xf numFmtId="0" fontId="18" fillId="2" borderId="0" xfId="0" applyFont="1" applyFill="1" applyAlignment="1">
      <alignment wrapText="1"/>
    </xf>
    <xf numFmtId="183" fontId="6" fillId="5" borderId="3" xfId="1" applyNumberFormat="1" applyFont="1" applyFill="1" applyBorder="1" applyAlignment="1"/>
    <xf numFmtId="183" fontId="6" fillId="0" borderId="1" xfId="1" applyNumberFormat="1" applyFont="1" applyBorder="1" applyAlignment="1"/>
    <xf numFmtId="183" fontId="6" fillId="0" borderId="3" xfId="1" applyNumberFormat="1" applyFont="1" applyBorder="1" applyAlignment="1"/>
    <xf numFmtId="183" fontId="6" fillId="5" borderId="1" xfId="1" applyNumberFormat="1" applyFont="1" applyFill="1" applyBorder="1" applyAlignment="1"/>
    <xf numFmtId="183" fontId="4" fillId="5" borderId="0" xfId="1" applyNumberFormat="1" applyFont="1" applyFill="1" applyAlignment="1"/>
    <xf numFmtId="0" fontId="16" fillId="5" borderId="0" xfId="0" applyFont="1" applyFill="1" applyAlignment="1">
      <alignment vertical="top" wrapText="1"/>
    </xf>
    <xf numFmtId="0" fontId="16" fillId="5" borderId="0" xfId="0" applyFont="1" applyFill="1" applyAlignment="1">
      <alignment wrapText="1"/>
    </xf>
    <xf numFmtId="179" fontId="5" fillId="0" borderId="1" xfId="0" applyNumberFormat="1" applyFont="1" applyBorder="1" applyAlignment="1">
      <alignment horizontal="center" wrapText="1"/>
    </xf>
    <xf numFmtId="0" fontId="16" fillId="2" borderId="0" xfId="0" applyFont="1" applyFill="1" applyAlignment="1">
      <alignment wrapText="1"/>
    </xf>
    <xf numFmtId="0" fontId="17" fillId="2" borderId="0" xfId="0" applyFont="1" applyFill="1" applyAlignment="1">
      <alignment wrapText="1" indent="3"/>
    </xf>
    <xf numFmtId="0" fontId="17" fillId="0" borderId="0" xfId="0" applyFont="1" applyAlignment="1">
      <alignment wrapText="1" indent="3"/>
    </xf>
    <xf numFmtId="0" fontId="17" fillId="2" borderId="0" xfId="0" applyFont="1" applyFill="1" applyAlignment="1">
      <alignment wrapText="1" indent="2"/>
    </xf>
    <xf numFmtId="0" fontId="17" fillId="0" borderId="0" xfId="0" applyFont="1" applyAlignment="1">
      <alignment wrapText="1" indent="2"/>
    </xf>
    <xf numFmtId="0" fontId="18" fillId="3" borderId="0" xfId="0" applyFont="1" applyFill="1" applyAlignment="1">
      <alignment horizontal="left"/>
    </xf>
    <xf numFmtId="0" fontId="17" fillId="0" borderId="0" xfId="0" applyFont="1" applyAlignment="1">
      <alignment wrapText="1"/>
    </xf>
    <xf numFmtId="0" fontId="17" fillId="2" borderId="0" xfId="0" applyFont="1" applyFill="1" applyAlignment="1">
      <alignment horizontal="left"/>
    </xf>
    <xf numFmtId="0" fontId="17" fillId="2" borderId="0" xfId="0" applyFont="1" applyFill="1" applyAlignment="1">
      <alignment wrapText="1"/>
    </xf>
    <xf numFmtId="0" fontId="17" fillId="0" borderId="0" xfId="0" applyFont="1" applyAlignment="1">
      <alignment horizontal="left" indent="2"/>
    </xf>
    <xf numFmtId="0" fontId="16" fillId="0" borderId="0" xfId="0" applyFont="1" applyAlignment="1">
      <alignment horizontal="justify"/>
    </xf>
    <xf numFmtId="0" fontId="16" fillId="4" borderId="0" xfId="0" applyFont="1" applyFill="1" applyAlignment="1">
      <alignment horizontal="left"/>
    </xf>
    <xf numFmtId="0" fontId="16" fillId="4" borderId="0" xfId="0" applyFont="1" applyFill="1" applyAlignment="1">
      <alignment wrapText="1"/>
    </xf>
    <xf numFmtId="0" fontId="17" fillId="0" borderId="0" xfId="0" applyFont="1" applyAlignment="1">
      <alignment wrapText="1" indent="1"/>
    </xf>
    <xf numFmtId="0" fontId="17" fillId="4" borderId="0" xfId="0" applyFont="1" applyFill="1" applyAlignment="1">
      <alignment wrapText="1" indent="1"/>
    </xf>
    <xf numFmtId="0" fontId="16" fillId="2" borderId="0" xfId="0" applyFont="1" applyFill="1" applyAlignment="1">
      <alignment horizontal="left"/>
    </xf>
    <xf numFmtId="0" fontId="17" fillId="0" borderId="0" xfId="0" applyFont="1" applyAlignment="1">
      <alignment horizontal="left"/>
    </xf>
    <xf numFmtId="0" fontId="17" fillId="2" borderId="0" xfId="0" applyFont="1" applyFill="1" applyAlignment="1">
      <alignment horizontal="left" indent="2"/>
    </xf>
    <xf numFmtId="170" fontId="16" fillId="0" borderId="0" xfId="0" applyNumberFormat="1" applyFont="1" applyAlignment="1"/>
    <xf numFmtId="180" fontId="17" fillId="3" borderId="6" xfId="0" applyNumberFormat="1" applyFont="1" applyFill="1" applyBorder="1" applyAlignment="1"/>
    <xf numFmtId="0" fontId="17" fillId="3" borderId="0" xfId="0" applyFont="1" applyFill="1" applyAlignment="1">
      <alignment horizontal="right" wrapText="1"/>
    </xf>
    <xf numFmtId="171" fontId="17" fillId="3" borderId="6" xfId="0" applyNumberFormat="1" applyFont="1" applyFill="1" applyBorder="1" applyAlignment="1"/>
    <xf numFmtId="0" fontId="17" fillId="0" borderId="0" xfId="0" applyFont="1" applyAlignment="1">
      <alignment horizontal="right" wrapText="1"/>
    </xf>
    <xf numFmtId="171" fontId="17" fillId="0" borderId="0" xfId="0" applyNumberFormat="1" applyFont="1" applyAlignment="1"/>
    <xf numFmtId="171" fontId="17" fillId="3" borderId="0" xfId="0" applyNumberFormat="1" applyFont="1" applyFill="1" applyAlignment="1"/>
    <xf numFmtId="166" fontId="16" fillId="0" borderId="1" xfId="0" applyNumberFormat="1" applyFont="1" applyBorder="1" applyAlignment="1"/>
    <xf numFmtId="166" fontId="16" fillId="3" borderId="3" xfId="0" applyNumberFormat="1" applyFont="1" applyFill="1" applyBorder="1" applyAlignment="1"/>
    <xf numFmtId="164" fontId="16" fillId="3" borderId="4" xfId="0" applyNumberFormat="1" applyFont="1" applyFill="1" applyBorder="1" applyAlignment="1"/>
    <xf numFmtId="171" fontId="17" fillId="0" borderId="6" xfId="0" applyNumberFormat="1" applyFont="1" applyBorder="1" applyAlignment="1"/>
    <xf numFmtId="169" fontId="17" fillId="3" borderId="0" xfId="0" applyNumberFormat="1" applyFont="1" applyFill="1" applyAlignment="1"/>
    <xf numFmtId="165" fontId="17" fillId="3" borderId="0" xfId="0" applyNumberFormat="1" applyFont="1" applyFill="1" applyAlignment="1"/>
    <xf numFmtId="165" fontId="17" fillId="3" borderId="1" xfId="0" applyNumberFormat="1" applyFont="1" applyFill="1" applyBorder="1" applyAlignment="1"/>
    <xf numFmtId="171" fontId="16" fillId="0" borderId="3" xfId="0" applyNumberFormat="1" applyFont="1" applyBorder="1" applyAlignment="1"/>
    <xf numFmtId="170" fontId="16" fillId="0" borderId="4" xfId="0" applyNumberFormat="1" applyFont="1" applyBorder="1" applyAlignment="1"/>
    <xf numFmtId="165" fontId="17" fillId="0" borderId="0" xfId="0" applyNumberFormat="1" applyFont="1" applyAlignment="1"/>
    <xf numFmtId="166" fontId="16" fillId="0" borderId="3" xfId="0" applyNumberFormat="1" applyFont="1" applyBorder="1" applyAlignment="1"/>
    <xf numFmtId="171" fontId="16" fillId="0" borderId="0" xfId="0" applyNumberFormat="1" applyFont="1" applyAlignment="1">
      <alignment horizontal="left"/>
    </xf>
    <xf numFmtId="167" fontId="17" fillId="0" borderId="0" xfId="0" applyNumberFormat="1" applyFont="1" applyAlignment="1"/>
    <xf numFmtId="169" fontId="17" fillId="0" borderId="0" xfId="0" applyNumberFormat="1" applyFont="1" applyAlignment="1"/>
    <xf numFmtId="166" fontId="18" fillId="3" borderId="0" xfId="0" applyNumberFormat="1" applyFont="1" applyFill="1" applyAlignment="1"/>
    <xf numFmtId="171" fontId="18" fillId="3" borderId="0" xfId="0" applyNumberFormat="1" applyFont="1" applyFill="1" applyAlignment="1"/>
    <xf numFmtId="166" fontId="18" fillId="0" borderId="0" xfId="0" applyNumberFormat="1" applyFont="1" applyAlignment="1"/>
    <xf numFmtId="171" fontId="18" fillId="0" borderId="0" xfId="0" applyNumberFormat="1" applyFont="1" applyAlignment="1"/>
    <xf numFmtId="168" fontId="17" fillId="0" borderId="0" xfId="0" applyNumberFormat="1" applyFont="1" applyAlignment="1"/>
    <xf numFmtId="168" fontId="16" fillId="0" borderId="0" xfId="0" applyNumberFormat="1" applyFont="1" applyAlignment="1">
      <alignment horizontal="left"/>
    </xf>
    <xf numFmtId="167" fontId="16" fillId="0" borderId="0" xfId="0" applyNumberFormat="1" applyFont="1" applyAlignment="1">
      <alignment horizontal="left"/>
    </xf>
    <xf numFmtId="164" fontId="16" fillId="5" borderId="0" xfId="0" applyNumberFormat="1" applyFont="1" applyFill="1" applyAlignment="1"/>
    <xf numFmtId="164" fontId="16" fillId="5" borderId="0" xfId="0" applyNumberFormat="1" applyFont="1" applyFill="1" applyAlignment="1">
      <alignment horizontal="left"/>
    </xf>
    <xf numFmtId="169" fontId="17" fillId="5" borderId="0" xfId="0" applyNumberFormat="1" applyFont="1" applyFill="1" applyAlignment="1"/>
    <xf numFmtId="164" fontId="16" fillId="0" borderId="0" xfId="0" applyNumberFormat="1" applyFont="1" applyAlignment="1">
      <alignment horizontal="left"/>
    </xf>
    <xf numFmtId="166" fontId="16" fillId="0" borderId="0" xfId="0" applyNumberFormat="1" applyFont="1" applyAlignment="1">
      <alignment horizontal="left"/>
    </xf>
    <xf numFmtId="164" fontId="16" fillId="5" borderId="3" xfId="0" applyNumberFormat="1" applyFont="1" applyFill="1" applyBorder="1" applyAlignment="1"/>
    <xf numFmtId="0" fontId="16" fillId="5" borderId="0" xfId="0" applyFont="1" applyFill="1" applyAlignment="1">
      <alignment horizontal="left"/>
    </xf>
    <xf numFmtId="170" fontId="16" fillId="5" borderId="0" xfId="0" applyNumberFormat="1" applyFont="1" applyFill="1" applyAlignment="1">
      <alignment horizontal="left"/>
    </xf>
    <xf numFmtId="170" fontId="16" fillId="0" borderId="0" xfId="0" applyNumberFormat="1" applyFont="1" applyAlignment="1">
      <alignment horizontal="left"/>
    </xf>
    <xf numFmtId="166" fontId="16" fillId="5" borderId="0" xfId="0" applyNumberFormat="1" applyFont="1" applyFill="1" applyAlignment="1">
      <alignment horizontal="left"/>
    </xf>
    <xf numFmtId="181" fontId="16" fillId="5" borderId="0" xfId="0" applyNumberFormat="1" applyFont="1" applyFill="1" applyAlignment="1"/>
    <xf numFmtId="181" fontId="16" fillId="0" borderId="0" xfId="0" applyNumberFormat="1" applyFont="1" applyAlignment="1"/>
    <xf numFmtId="181" fontId="16" fillId="5" borderId="1" xfId="0" applyNumberFormat="1" applyFont="1" applyFill="1" applyBorder="1" applyAlignment="1"/>
    <xf numFmtId="181" fontId="16" fillId="0" borderId="3" xfId="0" applyNumberFormat="1" applyFont="1" applyBorder="1" applyAlignment="1"/>
    <xf numFmtId="166" fontId="16" fillId="5" borderId="0" xfId="0" applyNumberFormat="1" applyFont="1" applyFill="1" applyAlignment="1"/>
    <xf numFmtId="166" fontId="16" fillId="5" borderId="0" xfId="0" applyNumberFormat="1" applyFont="1" applyFill="1" applyAlignment="1">
      <alignment horizontal="center"/>
    </xf>
    <xf numFmtId="168" fontId="17" fillId="5" borderId="0" xfId="0" applyNumberFormat="1" applyFont="1" applyFill="1" applyAlignment="1"/>
    <xf numFmtId="172" fontId="17" fillId="0" borderId="0" xfId="0" applyNumberFormat="1" applyFont="1" applyAlignment="1">
      <alignment horizontal="center"/>
    </xf>
    <xf numFmtId="172" fontId="17" fillId="5" borderId="0" xfId="0" applyNumberFormat="1" applyFont="1" applyFill="1" applyAlignment="1">
      <alignment horizontal="center"/>
    </xf>
    <xf numFmtId="166" fontId="16" fillId="5" borderId="1" xfId="0" applyNumberFormat="1" applyFont="1" applyFill="1" applyBorder="1" applyAlignment="1">
      <alignment horizontal="center"/>
    </xf>
    <xf numFmtId="166" fontId="16" fillId="0" borderId="3" xfId="0" applyNumberFormat="1" applyFont="1" applyBorder="1" applyAlignment="1">
      <alignment horizontal="center"/>
    </xf>
    <xf numFmtId="183" fontId="17" fillId="3" borderId="6" xfId="1" applyNumberFormat="1" applyFont="1" applyFill="1" applyBorder="1" applyAlignment="1"/>
    <xf numFmtId="43" fontId="17" fillId="0" borderId="0" xfId="1" applyFont="1" applyAlignment="1"/>
    <xf numFmtId="180" fontId="17" fillId="0" borderId="0" xfId="1" applyNumberFormat="1" applyFont="1" applyAlignment="1"/>
    <xf numFmtId="180" fontId="17" fillId="3" borderId="0" xfId="1" applyNumberFormat="1" applyFont="1" applyFill="1" applyAlignment="1"/>
    <xf numFmtId="43" fontId="16" fillId="0" borderId="0" xfId="0" applyNumberFormat="1" applyFont="1" applyAlignment="1">
      <alignment wrapText="1"/>
    </xf>
    <xf numFmtId="182" fontId="17" fillId="0" borderId="0" xfId="1" applyNumberFormat="1" applyFont="1" applyAlignment="1"/>
    <xf numFmtId="182" fontId="17" fillId="3" borderId="0" xfId="1" applyNumberFormat="1" applyFont="1" applyFill="1" applyAlignment="1"/>
    <xf numFmtId="183" fontId="17" fillId="0" borderId="0" xfId="1" applyNumberFormat="1" applyFont="1" applyAlignment="1"/>
    <xf numFmtId="183" fontId="17" fillId="3" borderId="0" xfId="1" applyNumberFormat="1" applyFont="1" applyFill="1" applyAlignment="1"/>
    <xf numFmtId="182" fontId="17" fillId="3" borderId="1" xfId="1" applyNumberFormat="1" applyFont="1" applyFill="1" applyBorder="1" applyAlignment="1"/>
    <xf numFmtId="169" fontId="17" fillId="0" borderId="0" xfId="0" applyNumberFormat="1" applyFont="1" applyFill="1" applyAlignment="1"/>
    <xf numFmtId="0" fontId="16" fillId="0" borderId="0" xfId="0" applyFont="1" applyFill="1" applyAlignment="1">
      <alignment wrapText="1"/>
    </xf>
    <xf numFmtId="182" fontId="17" fillId="3" borderId="0" xfId="1" applyNumberFormat="1" applyFont="1" applyFill="1" applyAlignment="1">
      <alignment horizontal="right" wrapText="1"/>
    </xf>
    <xf numFmtId="183" fontId="17" fillId="3" borderId="0" xfId="1" applyNumberFormat="1" applyFont="1" applyFill="1" applyAlignment="1">
      <alignment horizontal="right" wrapText="1"/>
    </xf>
    <xf numFmtId="0" fontId="17" fillId="0" borderId="0" xfId="0" applyFont="1" applyAlignment="1">
      <alignment horizontal="left" vertical="top"/>
    </xf>
    <xf numFmtId="0" fontId="16" fillId="0" borderId="0" xfId="0" applyFont="1" applyAlignment="1">
      <alignment horizontal="center" vertical="top" wrapText="1"/>
    </xf>
    <xf numFmtId="0" fontId="16" fillId="0" borderId="0" xfId="0" applyFont="1" applyAlignment="1">
      <alignment vertical="top" wrapText="1"/>
    </xf>
    <xf numFmtId="0" fontId="18" fillId="0" borderId="0" xfId="0" applyFont="1" applyAlignment="1">
      <alignment wrapText="1"/>
    </xf>
    <xf numFmtId="0" fontId="23" fillId="0" borderId="1" xfId="0" applyFont="1" applyBorder="1" applyAlignment="1">
      <alignment horizontal="center" wrapText="1"/>
    </xf>
    <xf numFmtId="42" fontId="16" fillId="3" borderId="0" xfId="1" applyNumberFormat="1" applyFont="1" applyFill="1" applyAlignment="1"/>
    <xf numFmtId="184" fontId="6" fillId="3" borderId="0" xfId="3" applyNumberFormat="1" applyFont="1" applyFill="1" applyAlignment="1"/>
    <xf numFmtId="175" fontId="6" fillId="3" borderId="0" xfId="0" applyNumberFormat="1" applyFont="1" applyFill="1" applyAlignment="1">
      <alignment horizontal="right" indent="1"/>
    </xf>
    <xf numFmtId="171" fontId="6" fillId="6" borderId="0" xfId="0" applyNumberFormat="1" applyFont="1" applyFill="1" applyBorder="1" applyAlignment="1"/>
    <xf numFmtId="0" fontId="18" fillId="0" borderId="0" xfId="0" applyFont="1" applyAlignment="1">
      <alignment horizontal="center" wrapText="1"/>
    </xf>
    <xf numFmtId="0" fontId="16" fillId="0" borderId="0" xfId="0" applyFont="1" applyAlignment="1">
      <alignment wrapText="1"/>
    </xf>
    <xf numFmtId="0" fontId="16" fillId="0" borderId="1" xfId="0" applyFont="1" applyBorder="1" applyAlignment="1">
      <alignment horizontal="left"/>
    </xf>
    <xf numFmtId="0" fontId="4" fillId="0" borderId="0" xfId="0" applyFont="1" applyAlignment="1">
      <alignment wrapText="1"/>
    </xf>
    <xf numFmtId="0" fontId="0" fillId="0" borderId="0" xfId="0" applyAlignment="1">
      <alignment wrapText="1"/>
    </xf>
    <xf numFmtId="0" fontId="7" fillId="0" borderId="0" xfId="0" applyFont="1" applyAlignment="1">
      <alignment wrapText="1"/>
    </xf>
    <xf numFmtId="0" fontId="2" fillId="0" borderId="0" xfId="0" applyFont="1" applyAlignment="1">
      <alignment horizontal="left"/>
    </xf>
    <xf numFmtId="0" fontId="5" fillId="0" borderId="1" xfId="0" applyFont="1" applyBorder="1" applyAlignment="1">
      <alignment horizontal="center" wrapText="1"/>
    </xf>
    <xf numFmtId="0" fontId="2" fillId="0" borderId="1" xfId="0" applyFont="1" applyBorder="1" applyAlignment="1">
      <alignment horizontal="left"/>
    </xf>
    <xf numFmtId="0" fontId="5" fillId="0" borderId="0" xfId="0" applyFont="1" applyAlignment="1">
      <alignment horizontal="center" wrapText="1"/>
    </xf>
    <xf numFmtId="0" fontId="1" fillId="0" borderId="0" xfId="0" applyFont="1" applyAlignment="1">
      <alignment horizontal="center" wrapText="1"/>
    </xf>
    <xf numFmtId="0" fontId="3" fillId="0" borderId="0" xfId="0" applyFont="1" applyAlignment="1">
      <alignment horizontal="justify" wrapText="1"/>
    </xf>
    <xf numFmtId="0" fontId="8" fillId="0" borderId="0" xfId="0" applyFont="1" applyAlignment="1">
      <alignment wrapText="1"/>
    </xf>
    <xf numFmtId="0" fontId="5" fillId="0" borderId="2" xfId="0" applyFont="1" applyBorder="1" applyAlignment="1">
      <alignment horizontal="center" wrapText="1"/>
    </xf>
    <xf numFmtId="0" fontId="2" fillId="0" borderId="2" xfId="0" applyFont="1" applyBorder="1" applyAlignment="1">
      <alignment horizontal="left"/>
    </xf>
    <xf numFmtId="0" fontId="2" fillId="0" borderId="3" xfId="0" applyFont="1" applyBorder="1" applyAlignment="1">
      <alignment horizontal="left"/>
    </xf>
    <xf numFmtId="0" fontId="16" fillId="0" borderId="0" xfId="0" applyFont="1" applyAlignment="1">
      <alignment horizontal="left"/>
    </xf>
    <xf numFmtId="0" fontId="4" fillId="4" borderId="0" xfId="0" applyFont="1" applyFill="1" applyAlignment="1">
      <alignment wrapText="1"/>
    </xf>
    <xf numFmtId="0" fontId="4" fillId="0" borderId="0" xfId="0" applyFont="1" applyAlignment="1">
      <alignment horizontal="left"/>
    </xf>
    <xf numFmtId="166" fontId="4" fillId="0" borderId="0" xfId="0" applyNumberFormat="1" applyFont="1" applyAlignment="1"/>
    <xf numFmtId="0" fontId="2" fillId="0" borderId="0" xfId="0" applyFont="1" applyAlignment="1">
      <alignment wrapText="1"/>
    </xf>
    <xf numFmtId="0" fontId="4" fillId="0" borderId="0" xfId="0" applyFont="1" applyAlignment="1">
      <alignment horizontal="justify" wrapText="1"/>
    </xf>
    <xf numFmtId="0" fontId="4" fillId="4" borderId="0" xfId="0" applyFont="1" applyFill="1" applyAlignment="1">
      <alignment horizontal="left"/>
    </xf>
    <xf numFmtId="0" fontId="12" fillId="0" borderId="0" xfId="0" applyFont="1" applyAlignment="1">
      <alignment horizontal="justify" wrapText="1"/>
    </xf>
    <xf numFmtId="0" fontId="4" fillId="2" borderId="0" xfId="0" applyFont="1" applyFill="1" applyAlignment="1">
      <alignment wrapText="1"/>
    </xf>
    <xf numFmtId="0" fontId="4" fillId="0" borderId="0" xfId="0" applyFont="1" applyAlignment="1">
      <alignment wrapText="1" indent="1"/>
    </xf>
    <xf numFmtId="0" fontId="4" fillId="4" borderId="0" xfId="0" applyFont="1" applyFill="1" applyAlignment="1">
      <alignment wrapText="1" indent="1"/>
    </xf>
    <xf numFmtId="0" fontId="5" fillId="0" borderId="0" xfId="0" applyFont="1" applyAlignment="1">
      <alignment wrapText="1"/>
    </xf>
    <xf numFmtId="0" fontId="5" fillId="4" borderId="0" xfId="0" applyFont="1" applyFill="1" applyAlignment="1">
      <alignment wrapText="1"/>
    </xf>
    <xf numFmtId="0" fontId="5" fillId="5" borderId="0" xfId="0" applyFont="1" applyFill="1" applyAlignment="1">
      <alignment wrapText="1"/>
    </xf>
    <xf numFmtId="0" fontId="2" fillId="0" borderId="0" xfId="0" applyFont="1" applyAlignment="1">
      <alignment horizontal="justify"/>
    </xf>
    <xf numFmtId="0" fontId="2" fillId="0" borderId="0" xfId="0" applyFont="1" applyAlignment="1">
      <alignment horizontal="justify" wrapText="1"/>
    </xf>
    <xf numFmtId="0" fontId="18" fillId="4" borderId="0" xfId="0" applyFont="1" applyFill="1" applyAlignment="1">
      <alignment wrapText="1"/>
    </xf>
    <xf numFmtId="0" fontId="16" fillId="4" borderId="0" xfId="0" applyFont="1" applyFill="1" applyAlignment="1">
      <alignment wrapText="1"/>
    </xf>
    <xf numFmtId="0" fontId="4" fillId="2" borderId="0" xfId="0" applyFont="1" applyFill="1" applyAlignment="1">
      <alignment wrapText="1" indent="1"/>
    </xf>
    <xf numFmtId="0" fontId="5" fillId="2" borderId="0" xfId="0" applyFont="1" applyFill="1" applyAlignment="1">
      <alignment wrapText="1"/>
    </xf>
    <xf numFmtId="0" fontId="2" fillId="0" borderId="1" xfId="0" applyFont="1" applyBorder="1" applyAlignment="1">
      <alignment horizontal="justify"/>
    </xf>
    <xf numFmtId="0" fontId="16" fillId="2" borderId="0" xfId="0" applyFont="1" applyFill="1" applyAlignment="1">
      <alignment wrapText="1" indent="1"/>
    </xf>
    <xf numFmtId="0" fontId="16" fillId="0" borderId="0" xfId="0" applyFont="1" applyAlignment="1">
      <alignment horizontal="justify"/>
    </xf>
    <xf numFmtId="0" fontId="16" fillId="0" borderId="0" xfId="0" applyFont="1" applyAlignment="1">
      <alignment wrapText="1" indent="1"/>
    </xf>
    <xf numFmtId="0" fontId="12" fillId="0" borderId="0" xfId="0" applyFont="1" applyAlignment="1">
      <alignment wrapText="1"/>
    </xf>
    <xf numFmtId="166" fontId="4" fillId="0" borderId="0" xfId="0" applyNumberFormat="1" applyFont="1" applyAlignment="1">
      <alignment horizontal="left"/>
    </xf>
    <xf numFmtId="166" fontId="2" fillId="0" borderId="0" xfId="0" applyNumberFormat="1" applyFont="1" applyAlignment="1">
      <alignment horizontal="left"/>
    </xf>
    <xf numFmtId="167" fontId="4" fillId="0" borderId="0" xfId="0" applyNumberFormat="1" applyFont="1" applyAlignment="1">
      <alignment horizontal="left"/>
    </xf>
    <xf numFmtId="164" fontId="4" fillId="0" borderId="0" xfId="0" applyNumberFormat="1" applyFont="1" applyAlignment="1"/>
    <xf numFmtId="171" fontId="2" fillId="0" borderId="0" xfId="0" applyNumberFormat="1" applyFont="1" applyAlignment="1">
      <alignment horizontal="left"/>
    </xf>
    <xf numFmtId="166" fontId="4" fillId="0" borderId="0" xfId="0" applyNumberFormat="1" applyFont="1" applyAlignment="1">
      <alignment horizontal="center"/>
    </xf>
    <xf numFmtId="0" fontId="4" fillId="0" borderId="0" xfId="0" applyFont="1" applyAlignment="1">
      <alignment horizontal="left" wrapText="1"/>
    </xf>
    <xf numFmtId="0" fontId="5" fillId="0" borderId="0" xfId="0" applyFont="1" applyAlignment="1">
      <alignment horizontal="center"/>
    </xf>
    <xf numFmtId="0" fontId="21" fillId="0" borderId="0" xfId="0" applyFont="1" applyAlignment="1">
      <alignment wrapText="1"/>
    </xf>
    <xf numFmtId="0" fontId="16" fillId="0" borderId="2" xfId="0" applyFont="1" applyBorder="1" applyAlignment="1">
      <alignment horizontal="left"/>
    </xf>
    <xf numFmtId="0" fontId="16" fillId="0" borderId="0" xfId="0" applyFont="1" applyAlignment="1">
      <alignment horizontal="justify" vertical="center" wrapText="1"/>
    </xf>
    <xf numFmtId="0" fontId="16" fillId="0" borderId="0" xfId="0" applyFont="1" applyAlignment="1">
      <alignment horizontal="justify" vertical="center"/>
    </xf>
    <xf numFmtId="0" fontId="16" fillId="4" borderId="0" xfId="0" applyFont="1" applyFill="1" applyAlignment="1">
      <alignment wrapText="1" indent="1"/>
    </xf>
    <xf numFmtId="0" fontId="18" fillId="5" borderId="0" xfId="0" applyFont="1" applyFill="1" applyAlignment="1">
      <alignment wrapText="1"/>
    </xf>
    <xf numFmtId="169" fontId="17" fillId="0" borderId="0" xfId="0" applyNumberFormat="1" applyFont="1" applyAlignment="1"/>
    <xf numFmtId="168" fontId="17" fillId="0" borderId="0" xfId="0" applyNumberFormat="1" applyFont="1" applyAlignment="1"/>
    <xf numFmtId="167" fontId="17" fillId="0" borderId="0" xfId="0" applyNumberFormat="1" applyFont="1" applyAlignment="1"/>
    <xf numFmtId="169" fontId="16" fillId="0" borderId="0" xfId="0" applyNumberFormat="1" applyFont="1" applyAlignment="1">
      <alignment horizontal="left"/>
    </xf>
    <xf numFmtId="168" fontId="16" fillId="0" borderId="0" xfId="0" applyNumberFormat="1" applyFont="1" applyAlignment="1">
      <alignment horizontal="left"/>
    </xf>
    <xf numFmtId="167" fontId="16" fillId="0" borderId="0" xfId="0" applyNumberFormat="1" applyFont="1" applyAlignment="1">
      <alignment horizontal="left"/>
    </xf>
    <xf numFmtId="0" fontId="16" fillId="0" borderId="0" xfId="0" applyFont="1" applyAlignment="1">
      <alignment horizontal="justify" wrapText="1"/>
    </xf>
    <xf numFmtId="0" fontId="16" fillId="3" borderId="0" xfId="0" applyFont="1" applyFill="1" applyAlignment="1">
      <alignment wrapText="1"/>
    </xf>
    <xf numFmtId="0" fontId="16" fillId="2" borderId="0" xfId="0" applyFont="1" applyFill="1" applyAlignment="1">
      <alignment horizontal="left"/>
    </xf>
    <xf numFmtId="0" fontId="16" fillId="2" borderId="0" xfId="0" applyFont="1" applyFill="1" applyAlignment="1">
      <alignment wrapText="1"/>
    </xf>
    <xf numFmtId="0" fontId="17" fillId="2" borderId="0" xfId="0" applyFont="1" applyFill="1" applyAlignment="1">
      <alignment horizontal="left" indent="2"/>
    </xf>
    <xf numFmtId="0" fontId="17" fillId="2" borderId="0" xfId="0" applyFont="1" applyFill="1" applyAlignment="1">
      <alignment horizontal="left"/>
    </xf>
    <xf numFmtId="0" fontId="16" fillId="2" borderId="0" xfId="0" applyFont="1" applyFill="1" applyAlignment="1">
      <alignment wrapText="1" indent="5"/>
    </xf>
    <xf numFmtId="0" fontId="17" fillId="2" borderId="0" xfId="0" applyFont="1" applyFill="1" applyAlignment="1">
      <alignment horizontal="left" indent="3"/>
    </xf>
    <xf numFmtId="0" fontId="17" fillId="0" borderId="0" xfId="0" applyFont="1" applyAlignment="1">
      <alignment horizontal="left"/>
    </xf>
    <xf numFmtId="0" fontId="16" fillId="3" borderId="0" xfId="0" applyFont="1" applyFill="1" applyAlignment="1">
      <alignment horizontal="left"/>
    </xf>
    <xf numFmtId="0" fontId="18" fillId="0" borderId="0" xfId="0" applyFont="1" applyAlignment="1">
      <alignment wrapText="1"/>
    </xf>
    <xf numFmtId="0" fontId="18" fillId="3" borderId="0" xfId="0" applyFont="1" applyFill="1" applyAlignment="1">
      <alignment horizontal="left"/>
    </xf>
    <xf numFmtId="0" fontId="17" fillId="3" borderId="0" xfId="0" applyFont="1" applyFill="1" applyAlignment="1">
      <alignment horizontal="left"/>
    </xf>
    <xf numFmtId="0" fontId="18" fillId="3" borderId="0" xfId="0" applyFont="1" applyFill="1" applyAlignment="1">
      <alignment wrapText="1"/>
    </xf>
  </cellXfs>
  <cellStyles count="4">
    <cellStyle name="Comma" xfId="1" builtinId="3"/>
    <cellStyle name="Currency" xfId="3"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
  <sheetViews>
    <sheetView topLeftCell="A36" workbookViewId="0">
      <selection activeCell="G141" sqref="G141"/>
    </sheetView>
  </sheetViews>
  <sheetFormatPr defaultColWidth="21.44140625" defaultRowHeight="13.2"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sheetData>
  <pageMargins left="0.7" right="0.7" top="0.75" bottom="0.75" header="0.3" footer="0.3"/>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3"/>
  <sheetViews>
    <sheetView showGridLines="0" tabSelected="1" topLeftCell="A2" workbookViewId="0">
      <selection activeCell="A2" sqref="A2"/>
    </sheetView>
  </sheetViews>
  <sheetFormatPr defaultColWidth="21.44140625" defaultRowHeight="13.2" x14ac:dyDescent="0.25"/>
  <cols>
    <col min="1" max="1" width="4.77734375" customWidth="1"/>
    <col min="2" max="2" width="53.33203125" customWidth="1"/>
    <col min="3" max="3" width="0.77734375" customWidth="1"/>
    <col min="4" max="4" width="12.44140625" bestFit="1" customWidth="1"/>
    <col min="5" max="5" width="0.77734375" customWidth="1"/>
    <col min="6" max="6" width="12.44140625" bestFit="1" customWidth="1"/>
    <col min="7" max="7" width="0.77734375" customWidth="1"/>
    <col min="8" max="8" width="7.6640625" bestFit="1" customWidth="1"/>
    <col min="9" max="9" width="3.44140625" customWidth="1"/>
    <col min="10" max="10" width="0.77734375" customWidth="1"/>
    <col min="11" max="11" width="11" customWidth="1"/>
    <col min="12" max="12" width="0.77734375" customWidth="1"/>
    <col min="13" max="13" width="7.33203125" customWidth="1"/>
    <col min="14" max="14" width="3.44140625" customWidth="1"/>
    <col min="15" max="15" width="12.44140625" bestFit="1" customWidth="1"/>
    <col min="16" max="16" width="0.77734375" customWidth="1"/>
    <col min="17" max="17" width="12.44140625" bestFit="1" customWidth="1"/>
    <col min="18" max="18" width="0.77734375" customWidth="1"/>
    <col min="19" max="19" width="6.6640625" bestFit="1" customWidth="1"/>
    <col min="20" max="20" width="2.77734375" customWidth="1"/>
    <col min="21" max="21" width="0.77734375" customWidth="1"/>
    <col min="22" max="22" width="11.77734375" customWidth="1"/>
    <col min="23" max="23" width="0.77734375" customWidth="1"/>
    <col min="24" max="24" width="8.109375" bestFit="1" customWidth="1"/>
    <col min="25" max="25" width="2.77734375" customWidth="1"/>
  </cols>
  <sheetData>
    <row r="1" spans="1:26" ht="15" customHeight="1" x14ac:dyDescent="0.25">
      <c r="A1" s="1"/>
      <c r="B1" s="1"/>
      <c r="C1" s="1"/>
      <c r="D1" s="1"/>
      <c r="E1" s="1"/>
      <c r="F1" s="1"/>
      <c r="G1" s="1"/>
      <c r="H1" s="1"/>
      <c r="I1" s="1"/>
      <c r="J1" s="1"/>
      <c r="K1" s="1"/>
      <c r="L1" s="1"/>
      <c r="M1" s="1"/>
      <c r="N1" s="1"/>
      <c r="O1" s="1"/>
      <c r="P1" s="1"/>
      <c r="Q1" s="1"/>
      <c r="R1" s="1"/>
      <c r="S1" s="1"/>
      <c r="T1" s="1"/>
      <c r="U1" s="1"/>
      <c r="V1" s="1"/>
      <c r="W1" s="1"/>
      <c r="X1" s="1"/>
      <c r="Y1" s="1"/>
    </row>
    <row r="2" spans="1:26" ht="15" customHeight="1" x14ac:dyDescent="0.25">
      <c r="A2" s="1"/>
      <c r="B2" s="380" t="s">
        <v>0</v>
      </c>
      <c r="C2" s="374"/>
      <c r="D2" s="374"/>
      <c r="E2" s="374"/>
      <c r="F2" s="374"/>
      <c r="G2" s="374"/>
      <c r="H2" s="374"/>
      <c r="I2" s="374"/>
      <c r="J2" s="374"/>
      <c r="K2" s="374"/>
      <c r="L2" s="374"/>
      <c r="M2" s="374"/>
      <c r="N2" s="374"/>
      <c r="O2" s="374"/>
      <c r="P2" s="374"/>
      <c r="Q2" s="374"/>
      <c r="R2" s="374"/>
      <c r="S2" s="374"/>
      <c r="T2" s="374"/>
      <c r="U2" s="374"/>
      <c r="V2" s="374"/>
      <c r="W2" s="374"/>
      <c r="X2" s="374"/>
      <c r="Y2" s="374"/>
    </row>
    <row r="3" spans="1:26" ht="15" customHeight="1" x14ac:dyDescent="0.25">
      <c r="A3" s="1"/>
      <c r="B3" s="380" t="s">
        <v>1</v>
      </c>
      <c r="C3" s="374"/>
      <c r="D3" s="374"/>
      <c r="E3" s="374"/>
      <c r="F3" s="374"/>
      <c r="G3" s="374"/>
      <c r="H3" s="374"/>
      <c r="I3" s="374"/>
      <c r="J3" s="374"/>
      <c r="K3" s="374"/>
      <c r="L3" s="374"/>
      <c r="M3" s="374"/>
      <c r="N3" s="374"/>
      <c r="O3" s="374"/>
      <c r="P3" s="374"/>
      <c r="Q3" s="374"/>
      <c r="R3" s="374"/>
      <c r="S3" s="374"/>
      <c r="T3" s="374"/>
      <c r="U3" s="374"/>
      <c r="V3" s="374"/>
      <c r="W3" s="374"/>
      <c r="X3" s="374"/>
      <c r="Y3" s="374"/>
    </row>
    <row r="4" spans="1:26" ht="15" customHeight="1" x14ac:dyDescent="0.25">
      <c r="A4" s="1"/>
      <c r="B4" s="380" t="s">
        <v>2</v>
      </c>
      <c r="C4" s="374"/>
      <c r="D4" s="374"/>
      <c r="E4" s="374"/>
      <c r="F4" s="374"/>
      <c r="G4" s="374"/>
      <c r="H4" s="374"/>
      <c r="I4" s="374"/>
      <c r="J4" s="374"/>
      <c r="K4" s="374"/>
      <c r="L4" s="374"/>
      <c r="M4" s="374"/>
      <c r="N4" s="374"/>
      <c r="O4" s="374"/>
      <c r="P4" s="374"/>
      <c r="Q4" s="374"/>
      <c r="R4" s="374"/>
      <c r="S4" s="374"/>
      <c r="T4" s="374"/>
      <c r="U4" s="374"/>
      <c r="V4" s="374"/>
      <c r="W4" s="374"/>
      <c r="X4" s="374"/>
      <c r="Y4" s="374"/>
    </row>
    <row r="5" spans="1:26" ht="15" customHeight="1" x14ac:dyDescent="0.25">
      <c r="A5" s="1"/>
      <c r="B5" s="380" t="s">
        <v>3</v>
      </c>
      <c r="C5" s="374"/>
      <c r="D5" s="374"/>
      <c r="E5" s="374"/>
      <c r="F5" s="374"/>
      <c r="G5" s="374"/>
      <c r="H5" s="374"/>
      <c r="I5" s="374"/>
      <c r="J5" s="374"/>
      <c r="K5" s="374"/>
      <c r="L5" s="374"/>
      <c r="M5" s="374"/>
      <c r="N5" s="374"/>
      <c r="O5" s="374"/>
      <c r="P5" s="374"/>
      <c r="Q5" s="374"/>
      <c r="R5" s="374"/>
      <c r="S5" s="374"/>
      <c r="T5" s="374"/>
      <c r="U5" s="374"/>
      <c r="V5" s="374"/>
      <c r="W5" s="374"/>
      <c r="X5" s="374"/>
      <c r="Y5" s="374"/>
    </row>
    <row r="6" spans="1:26" ht="15" customHeight="1" x14ac:dyDescent="0.25">
      <c r="A6" s="2"/>
      <c r="B6" s="2"/>
      <c r="C6" s="2"/>
      <c r="D6" s="2"/>
      <c r="E6" s="2"/>
      <c r="F6" s="2"/>
      <c r="G6" s="2"/>
      <c r="H6" s="2"/>
      <c r="I6" s="2"/>
      <c r="J6" s="2"/>
      <c r="K6" s="2"/>
      <c r="L6" s="2"/>
      <c r="M6" s="2"/>
      <c r="N6" s="2"/>
      <c r="O6" s="2"/>
      <c r="P6" s="2"/>
      <c r="Q6" s="2"/>
      <c r="R6" s="2"/>
      <c r="S6" s="2"/>
      <c r="T6" s="2"/>
      <c r="U6" s="2"/>
      <c r="V6" s="2"/>
      <c r="W6" s="2"/>
      <c r="X6" s="2"/>
      <c r="Y6" s="2"/>
    </row>
    <row r="7" spans="1:26" ht="27" customHeight="1" x14ac:dyDescent="0.25">
      <c r="A7" s="2"/>
      <c r="B7" s="381" t="s">
        <v>4</v>
      </c>
      <c r="C7" s="374"/>
      <c r="D7" s="374"/>
      <c r="E7" s="374"/>
      <c r="F7" s="374"/>
      <c r="G7" s="374"/>
      <c r="H7" s="374"/>
      <c r="I7" s="374"/>
      <c r="J7" s="374"/>
      <c r="K7" s="374"/>
      <c r="L7" s="374"/>
      <c r="M7" s="374"/>
      <c r="N7" s="374"/>
      <c r="O7" s="374"/>
      <c r="P7" s="374"/>
      <c r="Q7" s="374"/>
      <c r="R7" s="374"/>
      <c r="S7" s="374"/>
      <c r="T7" s="374"/>
      <c r="U7" s="374"/>
      <c r="V7" s="374"/>
      <c r="W7" s="374"/>
      <c r="X7" s="374"/>
    </row>
    <row r="8" spans="1:26" ht="15" customHeight="1" x14ac:dyDescent="0.25">
      <c r="A8" s="2"/>
    </row>
    <row r="9" spans="1:26" ht="15" customHeight="1" x14ac:dyDescent="0.25">
      <c r="A9" s="2"/>
      <c r="B9" s="2"/>
      <c r="C9" s="2"/>
      <c r="D9" s="2"/>
      <c r="E9" s="2"/>
      <c r="F9" s="2"/>
      <c r="G9" s="2"/>
      <c r="H9" s="2"/>
      <c r="I9" s="2"/>
      <c r="J9" s="2"/>
      <c r="K9" s="2"/>
      <c r="L9" s="2"/>
      <c r="M9" s="2"/>
      <c r="N9" s="2"/>
      <c r="O9" s="2"/>
      <c r="P9" s="2"/>
      <c r="Q9" s="2"/>
      <c r="R9" s="2"/>
      <c r="S9" s="2"/>
      <c r="T9" s="2"/>
      <c r="U9" s="2"/>
      <c r="V9" s="2"/>
      <c r="W9" s="2"/>
      <c r="X9" s="2"/>
      <c r="Y9" s="2"/>
    </row>
    <row r="10" spans="1:26" ht="26.25" customHeight="1" x14ac:dyDescent="0.25">
      <c r="A10" s="3"/>
      <c r="B10" s="3"/>
      <c r="C10" s="4"/>
      <c r="D10" s="377" t="s">
        <v>5</v>
      </c>
      <c r="E10" s="378"/>
      <c r="F10" s="378"/>
      <c r="G10" s="6"/>
      <c r="H10" s="379" t="s">
        <v>6</v>
      </c>
      <c r="I10" s="374"/>
      <c r="J10" s="4"/>
      <c r="K10" s="8"/>
      <c r="L10" s="8"/>
      <c r="M10" s="370" t="s">
        <v>336</v>
      </c>
      <c r="N10" s="371"/>
      <c r="O10" s="377" t="s">
        <v>7</v>
      </c>
      <c r="P10" s="378"/>
      <c r="Q10" s="378"/>
      <c r="R10" s="9"/>
      <c r="S10" s="379" t="s">
        <v>6</v>
      </c>
      <c r="T10" s="374"/>
      <c r="U10" s="4"/>
      <c r="V10" s="8"/>
      <c r="W10" s="8"/>
      <c r="X10" s="370" t="s">
        <v>337</v>
      </c>
      <c r="Y10" s="371"/>
    </row>
    <row r="11" spans="1:26" ht="29.1" customHeight="1" x14ac:dyDescent="0.25">
      <c r="A11" s="10"/>
      <c r="B11" s="11" t="s">
        <v>8</v>
      </c>
      <c r="C11" s="10"/>
      <c r="D11" s="12">
        <v>2016</v>
      </c>
      <c r="E11" s="13"/>
      <c r="F11" s="12">
        <v>2015</v>
      </c>
      <c r="G11" s="13"/>
      <c r="H11" s="378"/>
      <c r="I11" s="378"/>
      <c r="J11" s="8"/>
      <c r="K11" s="243" t="s">
        <v>338</v>
      </c>
      <c r="L11" s="8"/>
      <c r="M11" s="372"/>
      <c r="N11" s="372"/>
      <c r="O11" s="12">
        <v>2016</v>
      </c>
      <c r="P11" s="13"/>
      <c r="Q11" s="12">
        <v>2015</v>
      </c>
      <c r="R11" s="8"/>
      <c r="S11" s="374"/>
      <c r="T11" s="374"/>
      <c r="U11" s="8"/>
      <c r="V11" s="243" t="s">
        <v>338</v>
      </c>
      <c r="W11" s="8"/>
      <c r="X11" s="372"/>
      <c r="Y11" s="372"/>
    </row>
    <row r="12" spans="1:26" ht="12.9" customHeight="1" x14ac:dyDescent="0.25">
      <c r="A12" s="4"/>
      <c r="B12" s="244" t="s">
        <v>339</v>
      </c>
      <c r="C12" s="4"/>
      <c r="D12" s="15"/>
      <c r="E12" s="16"/>
      <c r="F12" s="15"/>
      <c r="G12" s="16"/>
      <c r="H12" s="15"/>
      <c r="I12" s="15"/>
      <c r="J12" s="16"/>
      <c r="K12" s="15"/>
      <c r="L12" s="16"/>
      <c r="M12" s="15"/>
      <c r="N12" s="15"/>
      <c r="O12" s="15"/>
      <c r="P12" s="16"/>
      <c r="Q12" s="15"/>
      <c r="R12" s="16"/>
      <c r="S12" s="15"/>
      <c r="T12" s="15"/>
      <c r="U12" s="16"/>
      <c r="V12" s="15"/>
      <c r="W12" s="16"/>
      <c r="X12" s="15"/>
      <c r="Y12" s="15"/>
    </row>
    <row r="13" spans="1:26" ht="12.9" customHeight="1" x14ac:dyDescent="0.25">
      <c r="A13" s="17"/>
      <c r="B13" s="246" t="s">
        <v>9</v>
      </c>
      <c r="C13" s="19"/>
      <c r="D13" s="248">
        <v>1112131000</v>
      </c>
      <c r="E13" s="21"/>
      <c r="F13" s="20">
        <v>1050361000</v>
      </c>
      <c r="G13" s="21"/>
      <c r="H13" s="265">
        <v>5.8808352560000001</v>
      </c>
      <c r="I13" s="23" t="s">
        <v>10</v>
      </c>
      <c r="J13" s="21"/>
      <c r="K13" s="20">
        <v>25000</v>
      </c>
      <c r="L13" s="21"/>
      <c r="M13" s="22">
        <v>5.8784551220000001</v>
      </c>
      <c r="N13" s="23" t="s">
        <v>10</v>
      </c>
      <c r="O13" s="20">
        <v>3936421000</v>
      </c>
      <c r="P13" s="24"/>
      <c r="Q13" s="20">
        <v>3709797000</v>
      </c>
      <c r="R13" s="24"/>
      <c r="S13" s="265">
        <v>6.1087978669999998</v>
      </c>
      <c r="T13" s="23" t="s">
        <v>10</v>
      </c>
      <c r="U13" s="24"/>
      <c r="V13" s="20">
        <v>-1060000</v>
      </c>
      <c r="W13" s="24"/>
      <c r="X13" s="22">
        <v>6.1373708589999998</v>
      </c>
      <c r="Y13" s="23" t="s">
        <v>10</v>
      </c>
      <c r="Z13" s="268"/>
    </row>
    <row r="14" spans="1:26" ht="12.9" customHeight="1" x14ac:dyDescent="0.25">
      <c r="A14" s="17"/>
      <c r="B14" s="251" t="s">
        <v>11</v>
      </c>
      <c r="C14" s="4"/>
      <c r="D14" s="26">
        <v>443910000</v>
      </c>
      <c r="E14" s="27"/>
      <c r="F14" s="26">
        <v>487147000</v>
      </c>
      <c r="G14" s="27"/>
      <c r="H14" s="266">
        <v>-8.8755550169999999</v>
      </c>
      <c r="I14" s="27"/>
      <c r="J14" s="27"/>
      <c r="K14" s="26">
        <v>-17556000</v>
      </c>
      <c r="L14" s="27"/>
      <c r="M14" s="28">
        <v>-5.2717146979999994</v>
      </c>
      <c r="N14" s="27"/>
      <c r="O14" s="26">
        <v>1588438000</v>
      </c>
      <c r="P14" s="16"/>
      <c r="Q14" s="26">
        <v>1794354000</v>
      </c>
      <c r="R14" s="16"/>
      <c r="S14" s="266">
        <v>-11.47577345</v>
      </c>
      <c r="T14" s="16"/>
      <c r="U14" s="16"/>
      <c r="V14" s="26">
        <v>-38151000</v>
      </c>
      <c r="W14" s="16"/>
      <c r="X14" s="28">
        <v>-9.3496043699999998</v>
      </c>
      <c r="Y14" s="16"/>
      <c r="Z14" s="268"/>
    </row>
    <row r="15" spans="1:26" ht="12.9" customHeight="1" x14ac:dyDescent="0.25">
      <c r="A15" s="17"/>
      <c r="B15" s="246" t="s">
        <v>12</v>
      </c>
      <c r="C15" s="19"/>
      <c r="D15" s="29">
        <v>143416000</v>
      </c>
      <c r="E15" s="30"/>
      <c r="F15" s="29">
        <v>169484000</v>
      </c>
      <c r="G15" s="30"/>
      <c r="H15" s="265">
        <v>-15.38080291</v>
      </c>
      <c r="I15" s="30"/>
      <c r="J15" s="30"/>
      <c r="K15" s="29">
        <v>-1083000</v>
      </c>
      <c r="L15" s="30"/>
      <c r="M15" s="22">
        <v>-14.74180454</v>
      </c>
      <c r="N15" s="30"/>
      <c r="O15" s="29">
        <v>571645000</v>
      </c>
      <c r="P15" s="24"/>
      <c r="Q15" s="29">
        <v>751389000</v>
      </c>
      <c r="R15" s="24"/>
      <c r="S15" s="265">
        <v>-23.921563930000001</v>
      </c>
      <c r="T15" s="24"/>
      <c r="U15" s="24"/>
      <c r="V15" s="31">
        <v>-36711000</v>
      </c>
      <c r="W15" s="24"/>
      <c r="X15" s="22">
        <v>-19.03581234</v>
      </c>
      <c r="Y15" s="24"/>
      <c r="Z15" s="268"/>
    </row>
    <row r="16" spans="1:26" ht="12.9" customHeight="1" x14ac:dyDescent="0.25">
      <c r="A16" s="4"/>
      <c r="B16" s="244" t="s">
        <v>13</v>
      </c>
      <c r="C16" s="4"/>
      <c r="D16" s="32">
        <f>SUM(D13:D15)</f>
        <v>1699457000</v>
      </c>
      <c r="E16" s="33"/>
      <c r="F16" s="32">
        <f>SUM(F13:F15)</f>
        <v>1706992000</v>
      </c>
      <c r="G16" s="33"/>
      <c r="H16" s="266">
        <v>-0.44141976059999999</v>
      </c>
      <c r="I16" s="34" t="s">
        <v>10</v>
      </c>
      <c r="J16" s="33"/>
      <c r="K16" s="32">
        <v>-18614000</v>
      </c>
      <c r="L16" s="33"/>
      <c r="M16" s="266">
        <v>0.64903643369999997</v>
      </c>
      <c r="N16" s="34" t="s">
        <v>10</v>
      </c>
      <c r="O16" s="32">
        <f>SUM(O13:O15)</f>
        <v>6096504000</v>
      </c>
      <c r="P16" s="16"/>
      <c r="Q16" s="32">
        <f>SUM(Q13:Q15)</f>
        <v>6255540000</v>
      </c>
      <c r="R16" s="16"/>
      <c r="S16" s="266">
        <v>-2.5423224849999997</v>
      </c>
      <c r="T16" s="34" t="s">
        <v>10</v>
      </c>
      <c r="U16" s="16"/>
      <c r="V16" s="32">
        <v>-75922000</v>
      </c>
      <c r="W16" s="16"/>
      <c r="X16" s="28">
        <v>-1.3286462880000001</v>
      </c>
      <c r="Y16" s="34" t="s">
        <v>10</v>
      </c>
      <c r="Z16" s="268"/>
    </row>
    <row r="17" spans="1:26" ht="6" customHeight="1" x14ac:dyDescent="0.25">
      <c r="A17" s="4"/>
      <c r="B17" s="247"/>
      <c r="C17" s="19"/>
      <c r="D17" s="24"/>
      <c r="E17" s="24"/>
      <c r="F17" s="24"/>
      <c r="G17" s="24"/>
      <c r="H17" s="236"/>
      <c r="I17" s="24"/>
      <c r="J17" s="24"/>
      <c r="K17" s="24"/>
      <c r="L17" s="24"/>
      <c r="M17" s="35"/>
      <c r="N17" s="24"/>
      <c r="O17" s="24"/>
      <c r="P17" s="24"/>
      <c r="Q17" s="24"/>
      <c r="R17" s="24"/>
      <c r="S17" s="234"/>
      <c r="T17" s="24"/>
      <c r="U17" s="24"/>
      <c r="V17" s="30"/>
      <c r="W17" s="24"/>
      <c r="X17" s="37"/>
      <c r="Y17" s="24"/>
      <c r="Z17" s="268"/>
    </row>
    <row r="18" spans="1:26" ht="12.9" customHeight="1" x14ac:dyDescent="0.25">
      <c r="A18" s="4"/>
      <c r="B18" s="244" t="s">
        <v>14</v>
      </c>
      <c r="C18" s="4"/>
      <c r="D18" s="16"/>
      <c r="E18" s="16"/>
      <c r="F18" s="16"/>
      <c r="G18" s="16"/>
      <c r="H18" s="237"/>
      <c r="I18" s="16"/>
      <c r="J18" s="16"/>
      <c r="K18" s="16"/>
      <c r="L18" s="16"/>
      <c r="M18" s="38"/>
      <c r="N18" s="16"/>
      <c r="O18" s="16"/>
      <c r="P18" s="16"/>
      <c r="Q18" s="16"/>
      <c r="R18" s="16"/>
      <c r="S18" s="235"/>
      <c r="T18" s="16"/>
      <c r="U18" s="16"/>
      <c r="V18" s="27"/>
      <c r="W18" s="16"/>
      <c r="X18" s="40"/>
      <c r="Y18" s="16"/>
      <c r="Z18" s="268"/>
    </row>
    <row r="19" spans="1:26" ht="12.9" customHeight="1" x14ac:dyDescent="0.25">
      <c r="A19" s="17"/>
      <c r="B19" s="246" t="s">
        <v>9</v>
      </c>
      <c r="C19" s="41"/>
      <c r="D19" s="42">
        <v>650753000</v>
      </c>
      <c r="E19" s="43"/>
      <c r="F19" s="42">
        <v>622647000</v>
      </c>
      <c r="G19" s="44"/>
      <c r="H19" s="265">
        <v>4.5139541349999996</v>
      </c>
      <c r="I19" s="23" t="s">
        <v>10</v>
      </c>
      <c r="J19" s="44"/>
      <c r="K19" s="42">
        <v>10000</v>
      </c>
      <c r="L19" s="44"/>
      <c r="M19" s="22">
        <v>4.5123480879999995</v>
      </c>
      <c r="N19" s="23" t="s">
        <v>10</v>
      </c>
      <c r="O19" s="42">
        <v>2151769000</v>
      </c>
      <c r="P19" s="24"/>
      <c r="Q19" s="42">
        <v>2047742000</v>
      </c>
      <c r="R19" s="24"/>
      <c r="S19" s="265">
        <v>5.080083331</v>
      </c>
      <c r="T19" s="23" t="s">
        <v>10</v>
      </c>
      <c r="U19" s="35"/>
      <c r="V19" s="20">
        <v>-250000</v>
      </c>
      <c r="W19" s="35"/>
      <c r="X19" s="22">
        <v>5.0922918999999993</v>
      </c>
      <c r="Y19" s="23" t="s">
        <v>10</v>
      </c>
      <c r="Z19" s="268"/>
    </row>
    <row r="20" spans="1:26" ht="12.9" customHeight="1" x14ac:dyDescent="0.25">
      <c r="A20" s="17"/>
      <c r="B20" s="251" t="s">
        <v>11</v>
      </c>
      <c r="C20" s="45"/>
      <c r="D20" s="46">
        <v>243348000</v>
      </c>
      <c r="E20" s="47"/>
      <c r="F20" s="46">
        <v>248326000</v>
      </c>
      <c r="G20" s="48"/>
      <c r="H20" s="266">
        <v>-2.0046229549999999</v>
      </c>
      <c r="I20" s="48"/>
      <c r="J20" s="48"/>
      <c r="K20" s="46">
        <v>-6742000</v>
      </c>
      <c r="L20" s="48"/>
      <c r="M20" s="28">
        <v>0.71035654739999998</v>
      </c>
      <c r="N20" s="27"/>
      <c r="O20" s="46">
        <v>827196000</v>
      </c>
      <c r="P20" s="16"/>
      <c r="Q20" s="46">
        <v>867880000</v>
      </c>
      <c r="R20" s="16"/>
      <c r="S20" s="266">
        <v>-4.6877448500000005</v>
      </c>
      <c r="T20" s="16"/>
      <c r="U20" s="38"/>
      <c r="V20" s="26">
        <v>-14368000</v>
      </c>
      <c r="W20" s="38"/>
      <c r="X20" s="28">
        <v>-3.032216435</v>
      </c>
      <c r="Y20" s="16"/>
      <c r="Z20" s="268"/>
    </row>
    <row r="21" spans="1:26" ht="12.9" customHeight="1" x14ac:dyDescent="0.25">
      <c r="A21" s="17"/>
      <c r="B21" s="246" t="s">
        <v>12</v>
      </c>
      <c r="C21" s="41"/>
      <c r="D21" s="49">
        <v>40784000</v>
      </c>
      <c r="E21" s="50"/>
      <c r="F21" s="49">
        <v>46197000</v>
      </c>
      <c r="G21" s="51"/>
      <c r="H21" s="265">
        <v>-11.717211069999999</v>
      </c>
      <c r="I21" s="51"/>
      <c r="J21" s="51"/>
      <c r="K21" s="49">
        <v>-1814000</v>
      </c>
      <c r="L21" s="51"/>
      <c r="M21" s="22">
        <v>-7.7905491699999994</v>
      </c>
      <c r="N21" s="30"/>
      <c r="O21" s="49">
        <v>164389000</v>
      </c>
      <c r="P21" s="24"/>
      <c r="Q21" s="49">
        <v>203894000</v>
      </c>
      <c r="R21" s="24"/>
      <c r="S21" s="265">
        <v>-19.375263619999998</v>
      </c>
      <c r="T21" s="24"/>
      <c r="U21" s="35"/>
      <c r="V21" s="31">
        <v>-16389000</v>
      </c>
      <c r="W21" s="35"/>
      <c r="X21" s="22">
        <v>-11.337263479999999</v>
      </c>
      <c r="Y21" s="24"/>
      <c r="Z21" s="268"/>
    </row>
    <row r="22" spans="1:26" ht="12.9" customHeight="1" x14ac:dyDescent="0.25">
      <c r="A22" s="4"/>
      <c r="B22" s="244" t="s">
        <v>15</v>
      </c>
      <c r="C22" s="4"/>
      <c r="D22" s="32">
        <f>SUM(D19:D21)</f>
        <v>934885000</v>
      </c>
      <c r="E22" s="33"/>
      <c r="F22" s="32">
        <f>SUM(F19:F21)</f>
        <v>917170000</v>
      </c>
      <c r="G22" s="33"/>
      <c r="H22" s="266">
        <v>1.931484894</v>
      </c>
      <c r="I22" s="34" t="s">
        <v>10</v>
      </c>
      <c r="J22" s="33"/>
      <c r="K22" s="32">
        <v>-8546000</v>
      </c>
      <c r="L22" s="33"/>
      <c r="M22" s="28">
        <v>2.863264171</v>
      </c>
      <c r="N22" s="34" t="s">
        <v>10</v>
      </c>
      <c r="O22" s="32">
        <f>SUM(O19:O21)</f>
        <v>3143354000</v>
      </c>
      <c r="P22" s="16"/>
      <c r="Q22" s="32">
        <f>SUM(Q19:Q21)</f>
        <v>3119516000</v>
      </c>
      <c r="R22" s="16"/>
      <c r="S22" s="266">
        <v>0.76415700380000007</v>
      </c>
      <c r="T22" s="34" t="s">
        <v>10</v>
      </c>
      <c r="U22" s="38"/>
      <c r="V22" s="32">
        <v>-31007000</v>
      </c>
      <c r="W22" s="38"/>
      <c r="X22" s="28">
        <v>1.758125299</v>
      </c>
      <c r="Y22" s="34" t="s">
        <v>10</v>
      </c>
      <c r="Z22" s="268"/>
    </row>
    <row r="23" spans="1:26" ht="6" customHeight="1" x14ac:dyDescent="0.25">
      <c r="A23" s="4"/>
      <c r="B23" s="247"/>
      <c r="C23" s="19"/>
      <c r="D23" s="44"/>
      <c r="E23" s="44"/>
      <c r="F23" s="44"/>
      <c r="G23" s="44"/>
      <c r="H23" s="267">
        <v>0</v>
      </c>
      <c r="I23" s="44"/>
      <c r="J23" s="44"/>
      <c r="K23" s="44"/>
      <c r="L23" s="44"/>
      <c r="M23" s="35"/>
      <c r="N23" s="44"/>
      <c r="O23" s="44"/>
      <c r="P23" s="24"/>
      <c r="Q23" s="44"/>
      <c r="R23" s="24"/>
      <c r="S23" s="234"/>
      <c r="T23" s="24"/>
      <c r="U23" s="52"/>
      <c r="V23" s="30"/>
      <c r="W23" s="52"/>
      <c r="X23" s="36"/>
      <c r="Y23" s="24"/>
      <c r="Z23" s="268"/>
    </row>
    <row r="24" spans="1:26" ht="12.9" customHeight="1" x14ac:dyDescent="0.25">
      <c r="A24" s="4"/>
      <c r="B24" s="244" t="s">
        <v>16</v>
      </c>
      <c r="C24" s="4"/>
      <c r="D24" s="53">
        <v>7424000</v>
      </c>
      <c r="E24" s="54"/>
      <c r="F24" s="53">
        <v>-5423000</v>
      </c>
      <c r="G24" s="54"/>
      <c r="H24" s="266">
        <v>-236.89839572000002</v>
      </c>
      <c r="I24" s="34" t="s">
        <v>10</v>
      </c>
      <c r="J24" s="54"/>
      <c r="K24" s="53">
        <v>-145000</v>
      </c>
      <c r="L24" s="54"/>
      <c r="M24" s="266">
        <v>-239.57219251000001</v>
      </c>
      <c r="N24" s="34" t="s">
        <v>10</v>
      </c>
      <c r="O24" s="53">
        <v>-109763000</v>
      </c>
      <c r="P24" s="16"/>
      <c r="Q24" s="53">
        <v>-79777000</v>
      </c>
      <c r="R24" s="16"/>
      <c r="S24" s="266">
        <v>-37.587274529999995</v>
      </c>
      <c r="T24" s="34" t="s">
        <v>10</v>
      </c>
      <c r="U24" s="56"/>
      <c r="V24" s="57">
        <v>-1150000</v>
      </c>
      <c r="W24" s="56"/>
      <c r="X24" s="55">
        <v>-36.145756299999995</v>
      </c>
      <c r="Y24" s="34" t="s">
        <v>10</v>
      </c>
      <c r="Z24" s="268"/>
    </row>
    <row r="25" spans="1:26" ht="6" customHeight="1" x14ac:dyDescent="0.25">
      <c r="A25" s="4"/>
      <c r="B25" s="247"/>
      <c r="C25" s="19"/>
      <c r="D25" s="58"/>
      <c r="E25" s="58"/>
      <c r="F25" s="58"/>
      <c r="G25" s="58"/>
      <c r="H25" s="267"/>
      <c r="I25" s="58"/>
      <c r="J25" s="58"/>
      <c r="K25" s="58"/>
      <c r="L25" s="58"/>
      <c r="M25" s="58"/>
      <c r="N25" s="58"/>
      <c r="O25" s="58"/>
      <c r="P25" s="24"/>
      <c r="Q25" s="24"/>
      <c r="R25" s="24"/>
      <c r="S25" s="36"/>
      <c r="T25" s="24"/>
      <c r="U25" s="52"/>
      <c r="V25" s="30"/>
      <c r="W25" s="52"/>
      <c r="X25" s="36"/>
      <c r="Y25" s="24"/>
    </row>
    <row r="26" spans="1:26" ht="12.9" customHeight="1" x14ac:dyDescent="0.25">
      <c r="A26" s="4"/>
      <c r="B26" s="244" t="s">
        <v>17</v>
      </c>
      <c r="C26" s="4"/>
      <c r="D26" s="26">
        <v>-50204000</v>
      </c>
      <c r="E26" s="27"/>
      <c r="F26" s="26">
        <v>-32552000</v>
      </c>
      <c r="G26" s="27"/>
      <c r="H26" s="27"/>
      <c r="I26" s="27"/>
      <c r="J26" s="27"/>
      <c r="K26" s="27"/>
      <c r="L26" s="27"/>
      <c r="M26" s="27"/>
      <c r="N26" s="27"/>
      <c r="O26" s="26">
        <v>-183323000</v>
      </c>
      <c r="P26" s="16"/>
      <c r="Q26" s="26">
        <v>-89171000</v>
      </c>
      <c r="R26" s="16"/>
      <c r="S26" s="39"/>
      <c r="T26" s="16"/>
      <c r="U26" s="56"/>
      <c r="V26" s="27"/>
      <c r="W26" s="56"/>
      <c r="X26" s="39"/>
      <c r="Y26" s="16"/>
    </row>
    <row r="27" spans="1:26" ht="6" customHeight="1" x14ac:dyDescent="0.25">
      <c r="A27" s="4"/>
      <c r="B27" s="247"/>
      <c r="C27" s="19"/>
      <c r="D27" s="58"/>
      <c r="E27" s="58"/>
      <c r="F27" s="58"/>
      <c r="G27" s="58"/>
      <c r="H27" s="58"/>
      <c r="I27" s="58"/>
      <c r="J27" s="58"/>
      <c r="K27" s="58"/>
      <c r="L27" s="58"/>
      <c r="M27" s="58"/>
      <c r="N27" s="58"/>
      <c r="O27" s="58"/>
      <c r="P27" s="24"/>
      <c r="Q27" s="24"/>
      <c r="R27" s="24"/>
      <c r="S27" s="36"/>
      <c r="T27" s="24"/>
      <c r="U27" s="52"/>
      <c r="V27" s="30"/>
      <c r="W27" s="52"/>
      <c r="X27" s="36"/>
      <c r="Y27" s="24"/>
    </row>
    <row r="28" spans="1:26" ht="12.75" customHeight="1" x14ac:dyDescent="0.25">
      <c r="A28" s="4"/>
      <c r="B28" s="244" t="s">
        <v>340</v>
      </c>
      <c r="C28" s="27"/>
      <c r="D28" s="26">
        <v>0</v>
      </c>
      <c r="E28" s="27"/>
      <c r="F28" s="26">
        <v>-10613000</v>
      </c>
      <c r="G28" s="27"/>
      <c r="H28" s="27"/>
      <c r="I28" s="27"/>
      <c r="J28" s="27"/>
      <c r="K28" s="27"/>
      <c r="L28" s="27"/>
      <c r="M28" s="27"/>
      <c r="N28" s="27"/>
      <c r="O28" s="26">
        <v>0</v>
      </c>
      <c r="P28" s="27"/>
      <c r="Q28" s="26">
        <v>122850000</v>
      </c>
      <c r="R28" s="16"/>
      <c r="S28" s="39"/>
      <c r="T28" s="16"/>
      <c r="U28" s="56"/>
      <c r="V28" s="27"/>
      <c r="W28" s="56"/>
      <c r="X28" s="39"/>
      <c r="Y28" s="16"/>
    </row>
    <row r="29" spans="1:26" ht="6" customHeight="1" x14ac:dyDescent="0.25">
      <c r="A29" s="4"/>
      <c r="B29" s="247"/>
      <c r="C29" s="19"/>
      <c r="D29" s="58"/>
      <c r="E29" s="58"/>
      <c r="F29" s="58"/>
      <c r="G29" s="58"/>
      <c r="H29" s="58"/>
      <c r="I29" s="58"/>
      <c r="J29" s="58"/>
      <c r="K29" s="58"/>
      <c r="L29" s="58"/>
      <c r="M29" s="58"/>
      <c r="N29" s="58"/>
      <c r="O29" s="58"/>
      <c r="P29" s="24"/>
      <c r="Q29" s="24"/>
      <c r="R29" s="24"/>
      <c r="S29" s="36"/>
      <c r="T29" s="24"/>
      <c r="U29" s="52"/>
      <c r="V29" s="30"/>
      <c r="W29" s="52"/>
      <c r="X29" s="36"/>
      <c r="Y29" s="24"/>
    </row>
    <row r="30" spans="1:26" ht="12.9" customHeight="1" x14ac:dyDescent="0.25">
      <c r="A30" s="4"/>
      <c r="B30" s="244" t="s">
        <v>18</v>
      </c>
      <c r="C30" s="45"/>
      <c r="D30" s="53">
        <v>-52588000</v>
      </c>
      <c r="E30" s="54"/>
      <c r="F30" s="53">
        <v>-46528000</v>
      </c>
      <c r="G30" s="54"/>
      <c r="H30" s="54"/>
      <c r="I30" s="54"/>
      <c r="J30" s="54"/>
      <c r="K30" s="54"/>
      <c r="L30" s="54"/>
      <c r="M30" s="54"/>
      <c r="N30" s="54"/>
      <c r="O30" s="53">
        <v>-194587000</v>
      </c>
      <c r="P30" s="16"/>
      <c r="Q30" s="53">
        <v>20668000</v>
      </c>
      <c r="R30" s="16"/>
      <c r="S30" s="39"/>
      <c r="T30" s="16"/>
      <c r="U30" s="56"/>
      <c r="V30" s="33"/>
      <c r="W30" s="56"/>
      <c r="X30" s="39"/>
      <c r="Y30" s="16"/>
    </row>
    <row r="31" spans="1:26" ht="6" customHeight="1" x14ac:dyDescent="0.25">
      <c r="A31" s="4"/>
      <c r="B31" s="247"/>
      <c r="C31" s="19"/>
      <c r="D31" s="44"/>
      <c r="E31" s="44"/>
      <c r="F31" s="44"/>
      <c r="G31" s="44"/>
      <c r="H31" s="44"/>
      <c r="I31" s="44"/>
      <c r="J31" s="44"/>
      <c r="K31" s="44"/>
      <c r="L31" s="44"/>
      <c r="M31" s="44"/>
      <c r="N31" s="44"/>
      <c r="O31" s="44"/>
      <c r="P31" s="24"/>
      <c r="Q31" s="44"/>
      <c r="R31" s="24"/>
      <c r="S31" s="35"/>
      <c r="T31" s="24"/>
      <c r="U31" s="35"/>
      <c r="V31" s="35"/>
      <c r="W31" s="35"/>
      <c r="X31" s="35"/>
      <c r="Y31" s="24"/>
    </row>
    <row r="32" spans="1:26" x14ac:dyDescent="0.25">
      <c r="A32" s="4"/>
      <c r="B32" s="244" t="s">
        <v>342</v>
      </c>
      <c r="C32" s="59"/>
      <c r="D32" s="59"/>
      <c r="E32" s="59"/>
      <c r="F32" s="59"/>
      <c r="G32" s="59"/>
      <c r="H32" s="59"/>
      <c r="I32" s="59"/>
      <c r="J32" s="59"/>
      <c r="K32" s="59"/>
      <c r="L32" s="59"/>
      <c r="M32" s="59"/>
      <c r="N32" s="59"/>
      <c r="O32" s="59"/>
      <c r="P32" s="59"/>
      <c r="Q32" s="59"/>
      <c r="R32" s="16"/>
      <c r="S32" s="38"/>
      <c r="T32" s="16"/>
      <c r="U32" s="38"/>
      <c r="V32" s="38"/>
      <c r="W32" s="38"/>
      <c r="X32" s="38"/>
      <c r="Y32" s="16"/>
    </row>
    <row r="33" spans="1:25" ht="15" customHeight="1" x14ac:dyDescent="0.25">
      <c r="A33" s="45"/>
      <c r="B33" s="262" t="s">
        <v>19</v>
      </c>
      <c r="C33" s="61"/>
      <c r="D33" s="62">
        <v>-0.09</v>
      </c>
      <c r="E33" s="61"/>
      <c r="F33" s="62">
        <v>-0.06</v>
      </c>
      <c r="G33" s="61"/>
      <c r="H33" s="61"/>
      <c r="I33" s="61"/>
      <c r="J33" s="61"/>
      <c r="K33" s="61"/>
      <c r="L33" s="61"/>
      <c r="M33" s="61"/>
      <c r="N33" s="61"/>
      <c r="O33" s="62">
        <v>-0.34</v>
      </c>
      <c r="P33" s="61"/>
      <c r="Q33" s="62">
        <v>-0.16</v>
      </c>
      <c r="R33" s="63"/>
      <c r="S33" s="63"/>
      <c r="T33" s="24"/>
      <c r="U33" s="63"/>
      <c r="V33" s="63"/>
      <c r="W33" s="63"/>
      <c r="X33" s="63"/>
      <c r="Y33" s="63"/>
    </row>
    <row r="34" spans="1:25" ht="15" customHeight="1" x14ac:dyDescent="0.25">
      <c r="A34" s="45"/>
      <c r="B34" s="263" t="s">
        <v>20</v>
      </c>
      <c r="C34" s="65"/>
      <c r="D34" s="66">
        <v>0</v>
      </c>
      <c r="E34" s="67"/>
      <c r="F34" s="68">
        <v>-0.02</v>
      </c>
      <c r="G34" s="67"/>
      <c r="H34" s="67"/>
      <c r="I34" s="67"/>
      <c r="J34" s="67"/>
      <c r="K34" s="67"/>
      <c r="L34" s="67"/>
      <c r="M34" s="67"/>
      <c r="N34" s="67"/>
      <c r="O34" s="69">
        <v>0</v>
      </c>
      <c r="P34" s="65"/>
      <c r="Q34" s="68">
        <v>0.19</v>
      </c>
      <c r="R34" s="70"/>
      <c r="S34" s="70"/>
      <c r="T34" s="16"/>
      <c r="U34" s="70"/>
      <c r="V34" s="70"/>
      <c r="W34" s="70"/>
      <c r="X34" s="70"/>
      <c r="Y34" s="70"/>
    </row>
    <row r="35" spans="1:25" ht="12.9" customHeight="1" x14ac:dyDescent="0.25">
      <c r="A35" s="4"/>
      <c r="B35" s="264" t="s">
        <v>343</v>
      </c>
      <c r="C35" s="24"/>
      <c r="D35" s="72">
        <v>-0.09</v>
      </c>
      <c r="E35" s="61"/>
      <c r="F35" s="72">
        <v>-0.08</v>
      </c>
      <c r="G35" s="61"/>
      <c r="H35" s="61"/>
      <c r="I35" s="61"/>
      <c r="J35" s="61"/>
      <c r="K35" s="61"/>
      <c r="L35" s="61"/>
      <c r="M35" s="61"/>
      <c r="N35" s="61"/>
      <c r="O35" s="72">
        <v>-0.34</v>
      </c>
      <c r="P35" s="24"/>
      <c r="Q35" s="72">
        <v>0.03</v>
      </c>
      <c r="R35" s="24"/>
      <c r="S35" s="24"/>
      <c r="T35" s="24"/>
      <c r="U35" s="24"/>
      <c r="V35" s="24"/>
      <c r="W35" s="24"/>
      <c r="X35" s="24"/>
      <c r="Y35" s="24"/>
    </row>
    <row r="36" spans="1:25" ht="6" customHeight="1" x14ac:dyDescent="0.25">
      <c r="A36" s="4"/>
      <c r="B36" s="238"/>
      <c r="C36" s="4"/>
      <c r="D36" s="73"/>
      <c r="E36" s="73"/>
      <c r="F36" s="73"/>
      <c r="G36" s="73"/>
      <c r="H36" s="73"/>
      <c r="I36" s="73"/>
      <c r="J36" s="73"/>
      <c r="K36" s="73"/>
      <c r="L36" s="73"/>
      <c r="M36" s="73"/>
      <c r="N36" s="73"/>
      <c r="O36" s="73"/>
      <c r="P36" s="74"/>
      <c r="Q36" s="73"/>
      <c r="R36" s="74"/>
      <c r="S36" s="74"/>
      <c r="T36" s="16"/>
      <c r="U36" s="74"/>
      <c r="V36" s="74"/>
      <c r="W36" s="74"/>
      <c r="X36" s="74"/>
      <c r="Y36" s="74"/>
    </row>
    <row r="37" spans="1:25" ht="12.9" customHeight="1" x14ac:dyDescent="0.25">
      <c r="A37" s="4"/>
      <c r="B37" s="264" t="s">
        <v>341</v>
      </c>
      <c r="C37" s="19"/>
      <c r="D37" s="75"/>
      <c r="E37" s="75"/>
      <c r="F37" s="75"/>
      <c r="G37" s="75"/>
      <c r="H37" s="75"/>
      <c r="I37" s="75"/>
      <c r="J37" s="75"/>
      <c r="K37" s="75"/>
      <c r="L37" s="75"/>
      <c r="M37" s="75"/>
      <c r="N37" s="75"/>
      <c r="O37" s="75"/>
      <c r="P37" s="76"/>
      <c r="Q37" s="75"/>
      <c r="R37" s="76"/>
      <c r="S37" s="76"/>
      <c r="T37" s="24"/>
      <c r="U37" s="76"/>
      <c r="V37" s="76"/>
      <c r="W37" s="76"/>
      <c r="X37" s="76"/>
      <c r="Y37" s="76"/>
    </row>
    <row r="38" spans="1:25" ht="12.9" customHeight="1" x14ac:dyDescent="0.25">
      <c r="A38" s="45"/>
      <c r="B38" s="263" t="s">
        <v>21</v>
      </c>
      <c r="C38" s="4"/>
      <c r="D38" s="77">
        <v>570546159</v>
      </c>
      <c r="E38" s="47"/>
      <c r="F38" s="77">
        <v>607517010</v>
      </c>
      <c r="G38" s="47"/>
      <c r="H38" s="47"/>
      <c r="I38" s="47"/>
      <c r="J38" s="47"/>
      <c r="K38" s="47"/>
      <c r="L38" s="47"/>
      <c r="M38" s="47"/>
      <c r="N38" s="47"/>
      <c r="O38" s="77">
        <v>576354258</v>
      </c>
      <c r="P38" s="78"/>
      <c r="Q38" s="77">
        <v>650106225</v>
      </c>
      <c r="R38" s="74"/>
      <c r="S38" s="74"/>
      <c r="T38" s="16"/>
      <c r="U38" s="74"/>
      <c r="V38" s="74"/>
      <c r="W38" s="74"/>
      <c r="X38" s="74"/>
      <c r="Y38" s="74"/>
    </row>
    <row r="39" spans="1:25" ht="12.9" customHeight="1" x14ac:dyDescent="0.25">
      <c r="A39" s="45"/>
      <c r="B39" s="262" t="s">
        <v>22</v>
      </c>
      <c r="C39" s="19"/>
      <c r="D39" s="79">
        <v>570546159</v>
      </c>
      <c r="E39" s="50"/>
      <c r="F39" s="79">
        <v>607517010</v>
      </c>
      <c r="G39" s="50"/>
      <c r="H39" s="50"/>
      <c r="I39" s="50"/>
      <c r="J39" s="50"/>
      <c r="K39" s="50"/>
      <c r="L39" s="50"/>
      <c r="M39" s="50"/>
      <c r="N39" s="50"/>
      <c r="O39" s="79">
        <v>576354258</v>
      </c>
      <c r="P39" s="58"/>
      <c r="Q39" s="79">
        <v>650106225</v>
      </c>
      <c r="R39" s="76"/>
      <c r="S39" s="76"/>
      <c r="T39" s="24"/>
      <c r="U39" s="76"/>
      <c r="V39" s="76"/>
      <c r="W39" s="76"/>
      <c r="X39" s="76"/>
      <c r="Y39" s="76"/>
    </row>
    <row r="40" spans="1:25" ht="15" customHeight="1" x14ac:dyDescent="0.25">
      <c r="A40" s="4"/>
      <c r="B40" s="4"/>
      <c r="C40" s="4"/>
      <c r="D40" s="80"/>
      <c r="E40" s="80"/>
      <c r="F40" s="80"/>
      <c r="G40" s="80"/>
      <c r="H40" s="80"/>
      <c r="I40" s="80"/>
      <c r="J40" s="80"/>
      <c r="K40" s="80"/>
      <c r="L40" s="80"/>
      <c r="M40" s="80"/>
      <c r="N40" s="80"/>
      <c r="O40" s="80"/>
      <c r="P40" s="16"/>
      <c r="Q40" s="80"/>
      <c r="R40" s="16"/>
      <c r="S40" s="16"/>
      <c r="T40" s="16"/>
      <c r="U40" s="16"/>
      <c r="V40" s="16"/>
      <c r="W40" s="16"/>
      <c r="X40" s="16"/>
      <c r="Y40" s="16"/>
    </row>
    <row r="41" spans="1:25" ht="15" customHeight="1" x14ac:dyDescent="0.25">
      <c r="A41" s="81" t="s">
        <v>23</v>
      </c>
      <c r="B41" s="373" t="s">
        <v>24</v>
      </c>
      <c r="C41" s="374"/>
      <c r="D41" s="374"/>
      <c r="E41" s="374"/>
      <c r="F41" s="374"/>
      <c r="G41" s="374"/>
      <c r="H41" s="374"/>
      <c r="I41" s="374"/>
      <c r="J41" s="374"/>
      <c r="K41" s="374"/>
      <c r="L41" s="374"/>
      <c r="M41" s="374"/>
      <c r="N41" s="374"/>
      <c r="O41" s="374"/>
      <c r="P41" s="374"/>
      <c r="Q41" s="374"/>
      <c r="R41" s="374"/>
      <c r="S41" s="374"/>
      <c r="T41" s="374"/>
      <c r="U41" s="374"/>
      <c r="V41" s="374"/>
      <c r="W41" s="374"/>
      <c r="X41" s="374"/>
      <c r="Y41" s="374"/>
    </row>
    <row r="42" spans="1:25" ht="15" customHeight="1" x14ac:dyDescent="0.25">
      <c r="A42" s="82" t="s">
        <v>25</v>
      </c>
      <c r="B42" s="375" t="s">
        <v>26</v>
      </c>
      <c r="C42" s="374"/>
      <c r="D42" s="374"/>
      <c r="E42" s="374"/>
      <c r="F42" s="374"/>
      <c r="G42" s="374"/>
      <c r="H42" s="374"/>
      <c r="I42" s="374"/>
      <c r="J42" s="374"/>
      <c r="K42" s="374"/>
      <c r="L42" s="374"/>
      <c r="M42" s="374"/>
      <c r="N42" s="374"/>
      <c r="O42" s="374"/>
      <c r="P42" s="374"/>
      <c r="Q42" s="374"/>
      <c r="R42" s="374"/>
      <c r="S42" s="374"/>
      <c r="T42" s="374"/>
      <c r="U42" s="374"/>
      <c r="V42" s="374"/>
      <c r="W42" s="374"/>
      <c r="X42" s="374"/>
      <c r="Y42" s="374"/>
    </row>
    <row r="43" spans="1:25" ht="21" customHeight="1" x14ac:dyDescent="0.25">
      <c r="A43" s="82" t="s">
        <v>27</v>
      </c>
      <c r="B43" s="375" t="s">
        <v>28</v>
      </c>
      <c r="C43" s="376"/>
      <c r="D43" s="376"/>
      <c r="E43" s="376"/>
      <c r="F43" s="376"/>
      <c r="G43" s="376"/>
      <c r="H43" s="376"/>
      <c r="I43" s="376"/>
      <c r="J43" s="376"/>
      <c r="K43" s="376"/>
      <c r="L43" s="376"/>
      <c r="M43" s="376"/>
      <c r="N43" s="376"/>
      <c r="O43" s="376"/>
      <c r="P43" s="376"/>
      <c r="Q43" s="376"/>
      <c r="R43" s="376"/>
      <c r="S43" s="376"/>
      <c r="T43" s="376"/>
      <c r="U43" s="376"/>
      <c r="V43" s="376"/>
      <c r="W43" s="376"/>
      <c r="X43" s="376"/>
      <c r="Y43" s="376"/>
    </row>
    <row r="44" spans="1:25" ht="21" customHeight="1" x14ac:dyDescent="0.25">
      <c r="A44" s="82" t="s">
        <v>29</v>
      </c>
      <c r="B44" s="371" t="s">
        <v>335</v>
      </c>
      <c r="C44" s="371"/>
      <c r="D44" s="371"/>
      <c r="E44" s="371"/>
      <c r="F44" s="371"/>
      <c r="G44" s="371"/>
      <c r="H44" s="371"/>
      <c r="I44" s="371"/>
      <c r="J44" s="371"/>
      <c r="K44" s="371"/>
      <c r="L44" s="371"/>
      <c r="M44" s="371"/>
      <c r="N44" s="371"/>
      <c r="O44" s="371"/>
      <c r="P44" s="371"/>
      <c r="Q44" s="371"/>
      <c r="R44" s="371"/>
      <c r="S44" s="371"/>
      <c r="T44" s="371"/>
      <c r="U44" s="371"/>
      <c r="V44" s="371"/>
      <c r="W44" s="371"/>
      <c r="X44" s="371"/>
      <c r="Y44" s="371"/>
    </row>
    <row r="45" spans="1:25" ht="1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row>
    <row r="46" spans="1:25" ht="1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row>
    <row r="47" spans="1:25" ht="1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row>
    <row r="48" spans="1:25" ht="1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row>
    <row r="49" spans="1:25" ht="1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row>
    <row r="50" spans="1:25" ht="1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row>
    <row r="51" spans="1:25" ht="1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row>
    <row r="52" spans="1:25" ht="1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row>
    <row r="53" spans="1:25" ht="1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row>
    <row r="54" spans="1:25" ht="1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row>
    <row r="55" spans="1:25" ht="1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row>
    <row r="56" spans="1:25" ht="1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row>
    <row r="57" spans="1:25" ht="1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row>
    <row r="58" spans="1:25" ht="1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row>
    <row r="59" spans="1:25" ht="1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row>
    <row r="60" spans="1:25" ht="1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row>
    <row r="61" spans="1:25" ht="1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row>
    <row r="62" spans="1:25" ht="1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row>
    <row r="63" spans="1:25" ht="1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row>
    <row r="64" spans="1:25" ht="1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row>
    <row r="65" spans="1:25" ht="1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row>
    <row r="66" spans="1:25" ht="1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row>
    <row r="67" spans="1:25" ht="1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row>
    <row r="68" spans="1:25" ht="1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row>
    <row r="69" spans="1:25" ht="1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row>
    <row r="70" spans="1:25" ht="1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row>
    <row r="71" spans="1:25" ht="1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row>
    <row r="72" spans="1:25" ht="1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row>
    <row r="73" spans="1:25" ht="1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row>
    <row r="74" spans="1:25" ht="1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row>
    <row r="75" spans="1:25" ht="1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row>
    <row r="76" spans="1:25" ht="1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row>
    <row r="77" spans="1:25" ht="1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row>
    <row r="78" spans="1:25" ht="1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row>
    <row r="79" spans="1:25" ht="1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row>
    <row r="80" spans="1:25" ht="1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row>
    <row r="81" spans="1:25" ht="1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row>
    <row r="82" spans="1:25" ht="1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row>
    <row r="83" spans="1:25" ht="1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row>
    <row r="84" spans="1:25"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row>
    <row r="85" spans="1:25"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row>
    <row r="86" spans="1:25"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row>
    <row r="87" spans="1:25"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row>
    <row r="88" spans="1:25"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row>
    <row r="89" spans="1:25"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row>
    <row r="90" spans="1:25"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row>
    <row r="91" spans="1:25"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row>
    <row r="92" spans="1:25"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row>
    <row r="93" spans="1:25"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row>
    <row r="94" spans="1:25"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row>
    <row r="95" spans="1:25"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row>
    <row r="96" spans="1:25"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row>
    <row r="97" spans="1:25"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row>
    <row r="98" spans="1:25"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row>
    <row r="99" spans="1:25"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row>
    <row r="100" spans="1:25"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sheetData>
  <mergeCells count="15">
    <mergeCell ref="B2:Y2"/>
    <mergeCell ref="B3:Y3"/>
    <mergeCell ref="B4:Y4"/>
    <mergeCell ref="B5:Y5"/>
    <mergeCell ref="B7:X7"/>
    <mergeCell ref="X10:Y11"/>
    <mergeCell ref="B41:Y41"/>
    <mergeCell ref="B42:Y42"/>
    <mergeCell ref="B43:Y43"/>
    <mergeCell ref="B44:Y44"/>
    <mergeCell ref="D10:F10"/>
    <mergeCell ref="H10:I11"/>
    <mergeCell ref="M10:N11"/>
    <mergeCell ref="O10:Q10"/>
    <mergeCell ref="S10:T11"/>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1"/>
  <sheetViews>
    <sheetView topLeftCell="A31" workbookViewId="0">
      <selection activeCell="A53" sqref="A53"/>
    </sheetView>
  </sheetViews>
  <sheetFormatPr defaultColWidth="21.44140625" defaultRowHeight="13.2" x14ac:dyDescent="0.25"/>
  <cols>
    <col min="1" max="1" width="63.77734375" customWidth="1"/>
    <col min="2" max="2" width="15" customWidth="1"/>
    <col min="3" max="3" width="0.77734375" customWidth="1"/>
    <col min="4" max="4" width="15" customWidth="1"/>
    <col min="5" max="5" width="0.77734375" customWidth="1"/>
    <col min="6" max="6" width="15" customWidth="1"/>
    <col min="7" max="7" width="0.77734375" customWidth="1"/>
    <col min="8" max="8" width="15" customWidth="1"/>
    <col min="9" max="9" width="41.109375" customWidth="1"/>
  </cols>
  <sheetData>
    <row r="1" spans="1:30" ht="15" customHeight="1" x14ac:dyDescent="0.25">
      <c r="A1" s="1"/>
      <c r="B1" s="1"/>
      <c r="C1" s="1"/>
      <c r="D1" s="1"/>
      <c r="E1" s="1"/>
      <c r="F1" s="1"/>
      <c r="G1" s="1"/>
      <c r="H1" s="1"/>
      <c r="I1" s="2"/>
      <c r="J1" s="2"/>
      <c r="K1" s="2"/>
      <c r="L1" s="2"/>
      <c r="M1" s="2"/>
      <c r="N1" s="2"/>
      <c r="O1" s="2"/>
      <c r="P1" s="2"/>
      <c r="Q1" s="2"/>
      <c r="R1" s="2"/>
      <c r="S1" s="2"/>
      <c r="T1" s="2"/>
      <c r="U1" s="2"/>
      <c r="V1" s="2"/>
      <c r="W1" s="2"/>
      <c r="X1" s="2"/>
      <c r="Y1" s="2"/>
      <c r="Z1" s="2"/>
      <c r="AA1" s="2"/>
      <c r="AB1" s="2"/>
      <c r="AC1" s="2"/>
      <c r="AD1" s="2"/>
    </row>
    <row r="2" spans="1:30" ht="14.1" customHeight="1" x14ac:dyDescent="0.25">
      <c r="A2" s="380" t="s">
        <v>0</v>
      </c>
      <c r="B2" s="374"/>
      <c r="C2" s="374"/>
      <c r="D2" s="374"/>
      <c r="E2" s="374"/>
      <c r="F2" s="374"/>
      <c r="G2" s="374"/>
      <c r="H2" s="374"/>
      <c r="I2" s="2"/>
      <c r="J2" s="2"/>
      <c r="K2" s="2"/>
      <c r="L2" s="2"/>
      <c r="M2" s="2"/>
      <c r="N2" s="2"/>
      <c r="O2" s="2"/>
      <c r="P2" s="2"/>
      <c r="Q2" s="2"/>
      <c r="R2" s="2"/>
      <c r="S2" s="2"/>
      <c r="T2" s="2"/>
      <c r="U2" s="2"/>
      <c r="V2" s="2"/>
      <c r="W2" s="2"/>
      <c r="X2" s="2"/>
      <c r="Y2" s="2"/>
      <c r="Z2" s="2"/>
      <c r="AA2" s="2"/>
      <c r="AB2" s="2"/>
      <c r="AC2" s="2"/>
      <c r="AD2" s="2"/>
    </row>
    <row r="3" spans="1:30" ht="14.1" customHeight="1" x14ac:dyDescent="0.25">
      <c r="A3" s="380" t="s">
        <v>30</v>
      </c>
      <c r="B3" s="374"/>
      <c r="C3" s="374"/>
      <c r="D3" s="374"/>
      <c r="E3" s="374"/>
      <c r="F3" s="374"/>
      <c r="G3" s="374"/>
      <c r="H3" s="374"/>
      <c r="I3" s="2"/>
      <c r="J3" s="2"/>
      <c r="K3" s="2"/>
      <c r="L3" s="2"/>
      <c r="M3" s="2"/>
      <c r="N3" s="2"/>
      <c r="O3" s="2"/>
      <c r="P3" s="2"/>
      <c r="Q3" s="2"/>
      <c r="R3" s="2"/>
      <c r="S3" s="2"/>
      <c r="T3" s="2"/>
      <c r="U3" s="2"/>
      <c r="V3" s="2"/>
      <c r="W3" s="2"/>
      <c r="X3" s="2"/>
      <c r="Y3" s="2"/>
      <c r="Z3" s="2"/>
      <c r="AA3" s="2"/>
      <c r="AB3" s="2"/>
      <c r="AC3" s="2"/>
      <c r="AD3" s="2"/>
    </row>
    <row r="4" spans="1:30" ht="14.1" customHeight="1" x14ac:dyDescent="0.25">
      <c r="A4" s="380" t="s">
        <v>31</v>
      </c>
      <c r="B4" s="374"/>
      <c r="C4" s="374"/>
      <c r="D4" s="374"/>
      <c r="E4" s="374"/>
      <c r="F4" s="374"/>
      <c r="G4" s="374"/>
      <c r="H4" s="374"/>
      <c r="I4" s="2"/>
      <c r="J4" s="2"/>
      <c r="K4" s="2"/>
      <c r="L4" s="2"/>
      <c r="M4" s="2"/>
      <c r="N4" s="2"/>
      <c r="O4" s="2"/>
      <c r="P4" s="2"/>
      <c r="Q4" s="2"/>
      <c r="R4" s="2"/>
      <c r="S4" s="2"/>
      <c r="T4" s="2"/>
      <c r="U4" s="2"/>
      <c r="V4" s="2"/>
      <c r="W4" s="2"/>
      <c r="X4" s="2"/>
      <c r="Y4" s="2"/>
      <c r="Z4" s="2"/>
      <c r="AA4" s="2"/>
      <c r="AB4" s="2"/>
      <c r="AC4" s="2"/>
      <c r="AD4" s="2"/>
    </row>
    <row r="5" spans="1:30" ht="14.1" customHeight="1" x14ac:dyDescent="0.25">
      <c r="A5" s="380" t="s">
        <v>3</v>
      </c>
      <c r="B5" s="374"/>
      <c r="C5" s="374"/>
      <c r="D5" s="374"/>
      <c r="E5" s="374"/>
      <c r="F5" s="374"/>
      <c r="G5" s="374"/>
      <c r="H5" s="374"/>
      <c r="I5" s="2"/>
      <c r="J5" s="2"/>
      <c r="K5" s="2"/>
      <c r="L5" s="2"/>
      <c r="M5" s="2"/>
      <c r="N5" s="2"/>
      <c r="O5" s="2"/>
      <c r="P5" s="2"/>
      <c r="Q5" s="2"/>
      <c r="R5" s="2"/>
      <c r="S5" s="2"/>
      <c r="T5" s="2"/>
      <c r="U5" s="2"/>
      <c r="V5" s="2"/>
      <c r="W5" s="2"/>
      <c r="X5" s="2"/>
      <c r="Y5" s="2"/>
      <c r="Z5" s="2"/>
      <c r="AA5" s="2"/>
      <c r="AB5" s="2"/>
      <c r="AC5" s="2"/>
      <c r="AD5" s="2"/>
    </row>
    <row r="6" spans="1:30" ht="15" customHeight="1" x14ac:dyDescent="0.25">
      <c r="A6" s="83"/>
      <c r="B6" s="84"/>
      <c r="C6" s="84"/>
      <c r="D6" s="84"/>
      <c r="E6" s="84"/>
      <c r="F6" s="84"/>
      <c r="G6" s="84"/>
      <c r="H6" s="84"/>
      <c r="I6" s="2"/>
      <c r="J6" s="2"/>
      <c r="K6" s="2"/>
      <c r="L6" s="2"/>
      <c r="M6" s="2"/>
      <c r="N6" s="2"/>
      <c r="O6" s="2"/>
      <c r="P6" s="2"/>
      <c r="Q6" s="2"/>
      <c r="R6" s="2"/>
      <c r="S6" s="2"/>
      <c r="T6" s="2"/>
      <c r="U6" s="2"/>
      <c r="V6" s="2"/>
      <c r="W6" s="2"/>
      <c r="X6" s="2"/>
      <c r="Y6" s="2"/>
      <c r="Z6" s="2"/>
      <c r="AA6" s="2"/>
      <c r="AB6" s="2"/>
      <c r="AC6" s="2"/>
      <c r="AD6" s="2"/>
    </row>
    <row r="7" spans="1:30" ht="12.9" customHeight="1" x14ac:dyDescent="0.25">
      <c r="A7" s="85" t="s">
        <v>8</v>
      </c>
      <c r="B7" s="383" t="s">
        <v>32</v>
      </c>
      <c r="C7" s="384"/>
      <c r="D7" s="385"/>
      <c r="E7" s="86"/>
      <c r="F7" s="383" t="s">
        <v>33</v>
      </c>
      <c r="G7" s="378"/>
      <c r="H7" s="378"/>
      <c r="I7" s="2"/>
      <c r="J7" s="2"/>
      <c r="K7" s="2"/>
      <c r="L7" s="2"/>
      <c r="M7" s="2"/>
      <c r="N7" s="2"/>
      <c r="O7" s="2"/>
      <c r="P7" s="2"/>
      <c r="Q7" s="2"/>
      <c r="R7" s="2"/>
      <c r="S7" s="2"/>
      <c r="T7" s="2"/>
      <c r="U7" s="2"/>
      <c r="V7" s="2"/>
      <c r="W7" s="2"/>
      <c r="X7" s="2"/>
      <c r="Y7" s="2"/>
      <c r="Z7" s="2"/>
      <c r="AA7" s="2"/>
      <c r="AB7" s="2"/>
      <c r="AC7" s="2"/>
      <c r="AD7" s="2"/>
    </row>
    <row r="8" spans="1:30" ht="12.9" customHeight="1" x14ac:dyDescent="0.25">
      <c r="A8" s="11" t="s">
        <v>8</v>
      </c>
      <c r="B8" s="12">
        <v>2016</v>
      </c>
      <c r="C8" s="13"/>
      <c r="D8" s="242" t="s">
        <v>344</v>
      </c>
      <c r="E8" s="13"/>
      <c r="F8" s="12">
        <v>2016</v>
      </c>
      <c r="G8" s="13"/>
      <c r="H8" s="270" t="s">
        <v>344</v>
      </c>
      <c r="I8" s="2"/>
      <c r="J8" s="2"/>
      <c r="K8" s="2"/>
      <c r="L8" s="2"/>
      <c r="M8" s="2"/>
      <c r="N8" s="2"/>
      <c r="O8" s="2"/>
      <c r="P8" s="2"/>
      <c r="Q8" s="2"/>
      <c r="R8" s="2"/>
      <c r="S8" s="2"/>
      <c r="T8" s="2"/>
      <c r="U8" s="2"/>
      <c r="V8" s="2"/>
      <c r="W8" s="2"/>
      <c r="X8" s="2"/>
      <c r="Y8" s="2"/>
      <c r="Z8" s="2"/>
      <c r="AA8" s="2"/>
      <c r="AB8" s="2"/>
      <c r="AC8" s="2"/>
      <c r="AD8" s="2"/>
    </row>
    <row r="9" spans="1:30" ht="12.9" customHeight="1" x14ac:dyDescent="0.25">
      <c r="A9" s="71" t="s">
        <v>34</v>
      </c>
      <c r="B9" s="87"/>
      <c r="C9" s="51"/>
      <c r="D9" s="51"/>
      <c r="E9" s="51"/>
      <c r="F9" s="87"/>
      <c r="G9" s="51"/>
      <c r="H9" s="87"/>
      <c r="I9" s="2"/>
      <c r="J9" s="2"/>
      <c r="K9" s="2"/>
      <c r="L9" s="2"/>
      <c r="M9" s="2"/>
      <c r="N9" s="2"/>
      <c r="O9" s="2"/>
      <c r="P9" s="2"/>
      <c r="Q9" s="2"/>
      <c r="R9" s="2"/>
      <c r="S9" s="2"/>
      <c r="T9" s="2"/>
      <c r="U9" s="2"/>
      <c r="V9" s="2"/>
      <c r="W9" s="2"/>
      <c r="X9" s="2"/>
      <c r="Y9" s="2"/>
      <c r="Z9" s="2"/>
      <c r="AA9" s="2"/>
      <c r="AB9" s="2"/>
      <c r="AC9" s="2"/>
      <c r="AD9" s="2"/>
    </row>
    <row r="10" spans="1:30" ht="12.9" customHeight="1" x14ac:dyDescent="0.25">
      <c r="A10" s="14" t="s">
        <v>35</v>
      </c>
      <c r="B10" s="53">
        <v>-50204000</v>
      </c>
      <c r="C10" s="54"/>
      <c r="D10" s="53">
        <v>-43165000</v>
      </c>
      <c r="E10" s="54"/>
      <c r="F10" s="53">
        <v>-183323000</v>
      </c>
      <c r="G10" s="54"/>
      <c r="H10" s="53">
        <v>33679000</v>
      </c>
      <c r="I10" s="2"/>
      <c r="J10" s="2"/>
      <c r="K10" s="2"/>
      <c r="L10" s="2"/>
      <c r="M10" s="2"/>
      <c r="N10" s="2"/>
      <c r="O10" s="2"/>
      <c r="P10" s="2"/>
      <c r="Q10" s="2"/>
      <c r="R10" s="2"/>
      <c r="S10" s="2"/>
      <c r="T10" s="2"/>
      <c r="U10" s="2"/>
      <c r="V10" s="2"/>
      <c r="W10" s="2"/>
      <c r="X10" s="2"/>
      <c r="Y10" s="2"/>
      <c r="Z10" s="2"/>
      <c r="AA10" s="2"/>
      <c r="AB10" s="2"/>
      <c r="AC10" s="2"/>
      <c r="AD10" s="2"/>
    </row>
    <row r="11" spans="1:30" ht="12.9" customHeight="1" x14ac:dyDescent="0.25">
      <c r="A11" s="88" t="s">
        <v>36</v>
      </c>
      <c r="B11" s="49">
        <v>0</v>
      </c>
      <c r="C11" s="51"/>
      <c r="D11" s="49">
        <v>-10613000</v>
      </c>
      <c r="E11" s="51"/>
      <c r="F11" s="49">
        <v>0</v>
      </c>
      <c r="G11" s="44"/>
      <c r="H11" s="49">
        <v>122850000</v>
      </c>
      <c r="I11" s="2"/>
      <c r="J11" s="2"/>
      <c r="K11" s="2"/>
      <c r="L11" s="2"/>
      <c r="M11" s="2"/>
      <c r="N11" s="2"/>
      <c r="O11" s="2"/>
      <c r="P11" s="2"/>
      <c r="Q11" s="2"/>
      <c r="R11" s="2"/>
      <c r="S11" s="2"/>
      <c r="T11" s="2"/>
      <c r="U11" s="2"/>
      <c r="V11" s="2"/>
      <c r="W11" s="2"/>
      <c r="X11" s="2"/>
      <c r="Y11" s="2"/>
      <c r="Z11" s="2"/>
      <c r="AA11" s="2"/>
      <c r="AB11" s="2"/>
      <c r="AC11" s="2"/>
      <c r="AD11" s="2"/>
    </row>
    <row r="12" spans="1:30" ht="12.9" customHeight="1" x14ac:dyDescent="0.25">
      <c r="A12" s="14" t="s">
        <v>17</v>
      </c>
      <c r="B12" s="46">
        <v>-50204000</v>
      </c>
      <c r="C12" s="48"/>
      <c r="D12" s="46">
        <v>-32552000</v>
      </c>
      <c r="E12" s="48"/>
      <c r="F12" s="46">
        <v>-183323000</v>
      </c>
      <c r="G12" s="54"/>
      <c r="H12" s="46">
        <v>-89171000</v>
      </c>
      <c r="I12" s="2"/>
      <c r="J12" s="2"/>
      <c r="K12" s="2"/>
      <c r="L12" s="2"/>
      <c r="M12" s="2"/>
      <c r="N12" s="2"/>
      <c r="O12" s="2"/>
      <c r="P12" s="2"/>
      <c r="Q12" s="2"/>
      <c r="R12" s="2"/>
      <c r="S12" s="2"/>
      <c r="T12" s="2"/>
      <c r="U12" s="2"/>
      <c r="V12" s="2"/>
      <c r="W12" s="2"/>
      <c r="X12" s="2"/>
      <c r="Y12" s="2"/>
      <c r="Z12" s="2"/>
      <c r="AA12" s="2"/>
      <c r="AB12" s="2"/>
      <c r="AC12" s="2"/>
      <c r="AD12" s="2"/>
    </row>
    <row r="13" spans="1:30" x14ac:dyDescent="0.25">
      <c r="A13" s="89" t="s">
        <v>37</v>
      </c>
      <c r="B13" s="51"/>
      <c r="C13" s="51"/>
      <c r="D13" s="51"/>
      <c r="E13" s="51"/>
      <c r="F13" s="51"/>
      <c r="G13" s="51"/>
      <c r="H13" s="51"/>
      <c r="I13" s="2"/>
      <c r="J13" s="2"/>
      <c r="K13" s="2"/>
      <c r="L13" s="2"/>
      <c r="M13" s="2"/>
      <c r="N13" s="2"/>
      <c r="O13" s="2"/>
      <c r="P13" s="2"/>
      <c r="Q13" s="2"/>
      <c r="R13" s="2"/>
      <c r="S13" s="2"/>
      <c r="T13" s="2"/>
      <c r="U13" s="2"/>
      <c r="V13" s="2"/>
      <c r="W13" s="2"/>
      <c r="X13" s="2"/>
      <c r="Y13" s="2"/>
      <c r="Z13" s="2"/>
      <c r="AA13" s="2"/>
      <c r="AB13" s="2"/>
      <c r="AC13" s="2"/>
      <c r="AD13" s="2"/>
    </row>
    <row r="14" spans="1:30" ht="12.9" customHeight="1" x14ac:dyDescent="0.25">
      <c r="A14" s="64" t="s">
        <v>38</v>
      </c>
      <c r="B14" s="46">
        <v>30023000</v>
      </c>
      <c r="C14" s="48"/>
      <c r="D14" s="46">
        <v>28807000</v>
      </c>
      <c r="E14" s="48"/>
      <c r="F14" s="46">
        <v>118720000</v>
      </c>
      <c r="G14" s="48"/>
      <c r="H14" s="46">
        <v>113048000</v>
      </c>
      <c r="I14" s="2"/>
      <c r="J14" s="2"/>
      <c r="K14" s="2"/>
      <c r="L14" s="2"/>
      <c r="M14" s="2"/>
      <c r="N14" s="2"/>
      <c r="O14" s="2"/>
      <c r="P14" s="2"/>
      <c r="Q14" s="2"/>
      <c r="R14" s="2"/>
      <c r="S14" s="2"/>
      <c r="T14" s="2"/>
      <c r="U14" s="2"/>
      <c r="V14" s="2"/>
      <c r="W14" s="2"/>
      <c r="X14" s="2"/>
      <c r="Y14" s="2"/>
      <c r="Z14" s="2"/>
      <c r="AA14" s="2"/>
      <c r="AB14" s="2"/>
      <c r="AC14" s="2"/>
      <c r="AD14" s="2"/>
    </row>
    <row r="15" spans="1:30" ht="12.9" customHeight="1" x14ac:dyDescent="0.25">
      <c r="A15" s="60" t="s">
        <v>39</v>
      </c>
      <c r="B15" s="90">
        <v>5305000</v>
      </c>
      <c r="C15" s="51"/>
      <c r="D15" s="90">
        <v>4956000</v>
      </c>
      <c r="E15" s="51"/>
      <c r="F15" s="90">
        <v>18948000</v>
      </c>
      <c r="G15" s="51"/>
      <c r="H15" s="90">
        <v>19922000</v>
      </c>
      <c r="I15" s="2"/>
      <c r="J15" s="2"/>
      <c r="K15" s="2"/>
      <c r="L15" s="2"/>
      <c r="M15" s="2"/>
      <c r="N15" s="2"/>
      <c r="O15" s="2"/>
      <c r="P15" s="2"/>
      <c r="Q15" s="2"/>
      <c r="R15" s="2"/>
      <c r="S15" s="2"/>
      <c r="T15" s="2"/>
      <c r="U15" s="2"/>
      <c r="V15" s="2"/>
      <c r="W15" s="2"/>
      <c r="X15" s="2"/>
      <c r="Y15" s="2"/>
      <c r="Z15" s="2"/>
      <c r="AA15" s="2"/>
      <c r="AB15" s="2"/>
      <c r="AC15" s="2"/>
      <c r="AD15" s="2"/>
    </row>
    <row r="16" spans="1:30" ht="12.9" customHeight="1" x14ac:dyDescent="0.25">
      <c r="A16" s="64" t="s">
        <v>40</v>
      </c>
      <c r="B16" s="46">
        <v>23402000</v>
      </c>
      <c r="C16" s="48"/>
      <c r="D16" s="46">
        <v>32865000</v>
      </c>
      <c r="E16" s="48"/>
      <c r="F16" s="46">
        <v>118152000</v>
      </c>
      <c r="G16" s="48"/>
      <c r="H16" s="46">
        <v>142069000</v>
      </c>
      <c r="I16" s="2"/>
      <c r="J16" s="2"/>
      <c r="K16" s="2"/>
      <c r="L16" s="2"/>
      <c r="M16" s="2"/>
      <c r="N16" s="2"/>
      <c r="O16" s="2"/>
      <c r="P16" s="2"/>
      <c r="Q16" s="2"/>
      <c r="R16" s="2"/>
      <c r="S16" s="2"/>
      <c r="T16" s="2"/>
      <c r="U16" s="2"/>
      <c r="V16" s="2"/>
      <c r="W16" s="2"/>
      <c r="X16" s="2"/>
      <c r="Y16" s="2"/>
      <c r="Z16" s="2"/>
      <c r="AA16" s="2"/>
      <c r="AB16" s="2"/>
      <c r="AC16" s="2"/>
      <c r="AD16" s="2"/>
    </row>
    <row r="17" spans="1:30" ht="12.9" customHeight="1" x14ac:dyDescent="0.25">
      <c r="A17" s="60" t="s">
        <v>41</v>
      </c>
      <c r="B17" s="90">
        <v>376000</v>
      </c>
      <c r="C17" s="51"/>
      <c r="D17" s="90">
        <v>6922000</v>
      </c>
      <c r="E17" s="51"/>
      <c r="F17" s="90">
        <v>421000</v>
      </c>
      <c r="G17" s="51"/>
      <c r="H17" s="90">
        <v>7267000</v>
      </c>
      <c r="I17" s="2"/>
      <c r="J17" s="2"/>
      <c r="K17" s="2"/>
      <c r="L17" s="2"/>
      <c r="M17" s="2"/>
      <c r="N17" s="2"/>
      <c r="O17" s="2"/>
      <c r="P17" s="2"/>
      <c r="Q17" s="2"/>
      <c r="R17" s="2"/>
      <c r="S17" s="2"/>
      <c r="T17" s="2"/>
      <c r="U17" s="2"/>
      <c r="V17" s="2"/>
      <c r="W17" s="2"/>
      <c r="X17" s="2"/>
      <c r="Y17" s="2"/>
      <c r="Z17" s="2"/>
      <c r="AA17" s="2"/>
      <c r="AB17" s="2"/>
      <c r="AC17" s="2"/>
      <c r="AD17" s="2"/>
    </row>
    <row r="18" spans="1:30" ht="12.9" customHeight="1" x14ac:dyDescent="0.25">
      <c r="A18" s="64" t="s">
        <v>42</v>
      </c>
      <c r="B18" s="46">
        <v>-312000</v>
      </c>
      <c r="C18" s="48"/>
      <c r="D18" s="46">
        <v>0</v>
      </c>
      <c r="E18" s="48"/>
      <c r="F18" s="46">
        <v>-11711000</v>
      </c>
      <c r="G18" s="48"/>
      <c r="H18" s="46">
        <v>-13710000</v>
      </c>
      <c r="I18" s="2"/>
      <c r="J18" s="2"/>
      <c r="K18" s="2"/>
      <c r="L18" s="2"/>
      <c r="M18" s="2"/>
      <c r="N18" s="2"/>
      <c r="O18" s="2"/>
      <c r="P18" s="2"/>
      <c r="Q18" s="2"/>
      <c r="R18" s="2"/>
      <c r="S18" s="2"/>
      <c r="T18" s="2"/>
      <c r="U18" s="2"/>
      <c r="V18" s="2"/>
      <c r="W18" s="2"/>
      <c r="X18" s="2"/>
      <c r="Y18" s="2"/>
      <c r="Z18" s="2"/>
      <c r="AA18" s="2"/>
      <c r="AB18" s="2"/>
      <c r="AC18" s="2"/>
      <c r="AD18" s="2"/>
    </row>
    <row r="19" spans="1:30" ht="12.9" customHeight="1" x14ac:dyDescent="0.25">
      <c r="A19" s="60" t="s">
        <v>43</v>
      </c>
      <c r="B19" s="90">
        <v>-4185000</v>
      </c>
      <c r="C19" s="51"/>
      <c r="D19" s="90">
        <v>6267000</v>
      </c>
      <c r="E19" s="51"/>
      <c r="F19" s="90">
        <v>-10621000</v>
      </c>
      <c r="G19" s="51"/>
      <c r="H19" s="90">
        <v>-8985000</v>
      </c>
      <c r="I19" s="2"/>
      <c r="J19" s="2"/>
      <c r="K19" s="2"/>
      <c r="L19" s="2"/>
      <c r="M19" s="2"/>
      <c r="N19" s="2"/>
      <c r="O19" s="2"/>
      <c r="P19" s="2"/>
      <c r="Q19" s="2"/>
      <c r="R19" s="2"/>
      <c r="S19" s="2"/>
      <c r="T19" s="2"/>
      <c r="U19" s="2"/>
      <c r="V19" s="2"/>
      <c r="W19" s="2"/>
      <c r="X19" s="2"/>
      <c r="Y19" s="2"/>
      <c r="Z19" s="2"/>
      <c r="AA19" s="2"/>
      <c r="AB19" s="2"/>
      <c r="AC19" s="2"/>
      <c r="AD19" s="2"/>
    </row>
    <row r="20" spans="1:30" ht="12.9" customHeight="1" x14ac:dyDescent="0.25">
      <c r="A20" s="64" t="s">
        <v>44</v>
      </c>
      <c r="B20" s="46">
        <v>-38000</v>
      </c>
      <c r="C20" s="48"/>
      <c r="D20" s="46">
        <v>508000</v>
      </c>
      <c r="E20" s="48"/>
      <c r="F20" s="46">
        <v>4092000</v>
      </c>
      <c r="G20" s="48"/>
      <c r="H20" s="46">
        <v>240000</v>
      </c>
      <c r="I20" s="2"/>
      <c r="J20" s="2"/>
      <c r="K20" s="2"/>
      <c r="L20" s="2"/>
      <c r="M20" s="2"/>
      <c r="N20" s="2"/>
      <c r="O20" s="2"/>
      <c r="P20" s="2"/>
      <c r="Q20" s="2"/>
      <c r="R20" s="2"/>
      <c r="S20" s="2"/>
      <c r="T20" s="2"/>
      <c r="U20" s="2"/>
      <c r="V20" s="2"/>
      <c r="W20" s="2"/>
      <c r="X20" s="2"/>
      <c r="Y20" s="2"/>
      <c r="Z20" s="2"/>
      <c r="AA20" s="2"/>
      <c r="AB20" s="2"/>
      <c r="AC20" s="2"/>
      <c r="AD20" s="2"/>
    </row>
    <row r="21" spans="1:30" ht="12.9" customHeight="1" x14ac:dyDescent="0.25">
      <c r="A21" s="60" t="s">
        <v>45</v>
      </c>
      <c r="B21" s="90">
        <v>40840000</v>
      </c>
      <c r="C21" s="51"/>
      <c r="D21" s="90">
        <v>829000</v>
      </c>
      <c r="E21" s="51"/>
      <c r="F21" s="90">
        <v>48141000</v>
      </c>
      <c r="G21" s="51"/>
      <c r="H21" s="90">
        <v>2943000</v>
      </c>
      <c r="I21" s="2"/>
      <c r="J21" s="2"/>
      <c r="K21" s="2"/>
      <c r="L21" s="2"/>
      <c r="M21" s="2"/>
      <c r="N21" s="2"/>
      <c r="O21" s="2"/>
      <c r="P21" s="2"/>
      <c r="Q21" s="2"/>
      <c r="R21" s="2"/>
      <c r="S21" s="2"/>
      <c r="T21" s="2"/>
      <c r="U21" s="2"/>
      <c r="V21" s="2"/>
      <c r="W21" s="2"/>
      <c r="X21" s="2"/>
      <c r="Y21" s="2"/>
      <c r="Z21" s="2"/>
      <c r="AA21" s="2"/>
      <c r="AB21" s="2"/>
      <c r="AC21" s="2"/>
      <c r="AD21" s="2"/>
    </row>
    <row r="22" spans="1:30" ht="12.9" customHeight="1" x14ac:dyDescent="0.25">
      <c r="A22" s="64" t="s">
        <v>46</v>
      </c>
      <c r="B22" s="46">
        <v>2522000</v>
      </c>
      <c r="C22" s="48"/>
      <c r="D22" s="46">
        <v>0</v>
      </c>
      <c r="E22" s="48"/>
      <c r="F22" s="46">
        <v>7376000</v>
      </c>
      <c r="G22" s="48"/>
      <c r="H22" s="46">
        <v>0</v>
      </c>
      <c r="I22" s="2"/>
      <c r="J22" s="2"/>
      <c r="K22" s="2"/>
      <c r="L22" s="2"/>
      <c r="M22" s="2"/>
      <c r="N22" s="2"/>
      <c r="O22" s="2"/>
      <c r="P22" s="2"/>
      <c r="Q22" s="2"/>
      <c r="R22" s="2"/>
      <c r="S22" s="2"/>
      <c r="T22" s="2"/>
      <c r="U22" s="2"/>
      <c r="V22" s="2"/>
      <c r="W22" s="2"/>
      <c r="X22" s="2"/>
      <c r="Y22" s="2"/>
      <c r="Z22" s="2"/>
      <c r="AA22" s="2"/>
      <c r="AB22" s="2"/>
      <c r="AC22" s="2"/>
      <c r="AD22" s="2"/>
    </row>
    <row r="23" spans="1:30" ht="12.9" customHeight="1" x14ac:dyDescent="0.25">
      <c r="A23" s="91" t="s">
        <v>47</v>
      </c>
      <c r="B23" s="51"/>
      <c r="C23" s="51"/>
      <c r="D23" s="51"/>
      <c r="E23" s="51"/>
      <c r="F23" s="51"/>
      <c r="G23" s="51"/>
      <c r="H23" s="51"/>
      <c r="I23" s="2"/>
      <c r="J23" s="2"/>
      <c r="K23" s="2"/>
      <c r="L23" s="2"/>
      <c r="M23" s="2"/>
      <c r="N23" s="2"/>
      <c r="O23" s="2"/>
      <c r="P23" s="2"/>
      <c r="Q23" s="2"/>
      <c r="R23" s="2"/>
      <c r="S23" s="2"/>
      <c r="T23" s="2"/>
      <c r="U23" s="2"/>
      <c r="V23" s="2"/>
      <c r="W23" s="2"/>
      <c r="X23" s="2"/>
      <c r="Y23" s="2"/>
      <c r="Z23" s="2"/>
      <c r="AA23" s="2"/>
      <c r="AB23" s="2"/>
      <c r="AC23" s="2"/>
      <c r="AD23" s="2"/>
    </row>
    <row r="24" spans="1:30" ht="12.9" customHeight="1" x14ac:dyDescent="0.25">
      <c r="A24" s="25" t="s">
        <v>48</v>
      </c>
      <c r="B24" s="46">
        <v>-995000</v>
      </c>
      <c r="C24" s="48"/>
      <c r="D24" s="46">
        <v>75000</v>
      </c>
      <c r="E24" s="48"/>
      <c r="F24" s="46">
        <v>-1327000</v>
      </c>
      <c r="G24" s="48"/>
      <c r="H24" s="46">
        <v>4630000</v>
      </c>
      <c r="I24" s="2"/>
      <c r="J24" s="2"/>
      <c r="K24" s="2"/>
      <c r="L24" s="2"/>
      <c r="M24" s="2"/>
      <c r="N24" s="2"/>
      <c r="O24" s="2"/>
      <c r="P24" s="2"/>
      <c r="Q24" s="2"/>
      <c r="R24" s="2"/>
      <c r="S24" s="2"/>
      <c r="T24" s="2"/>
      <c r="U24" s="2"/>
      <c r="V24" s="2"/>
      <c r="W24" s="2"/>
      <c r="X24" s="2"/>
      <c r="Y24" s="2"/>
      <c r="Z24" s="2"/>
      <c r="AA24" s="2"/>
      <c r="AB24" s="2"/>
      <c r="AC24" s="2"/>
      <c r="AD24" s="2"/>
    </row>
    <row r="25" spans="1:30" ht="12.9" customHeight="1" x14ac:dyDescent="0.25">
      <c r="A25" s="18" t="s">
        <v>49</v>
      </c>
      <c r="B25" s="90">
        <v>-10970000</v>
      </c>
      <c r="C25" s="51"/>
      <c r="D25" s="90">
        <v>6960000</v>
      </c>
      <c r="E25" s="51"/>
      <c r="F25" s="90">
        <v>-14563000</v>
      </c>
      <c r="G25" s="51"/>
      <c r="H25" s="90">
        <v>13313000</v>
      </c>
      <c r="I25" s="2"/>
      <c r="J25" s="2"/>
      <c r="K25" s="2"/>
      <c r="L25" s="2"/>
      <c r="M25" s="2"/>
      <c r="N25" s="2"/>
      <c r="O25" s="2"/>
      <c r="P25" s="2"/>
      <c r="Q25" s="2"/>
      <c r="R25" s="2"/>
      <c r="S25" s="2"/>
      <c r="T25" s="2"/>
      <c r="U25" s="2"/>
      <c r="V25" s="2"/>
      <c r="W25" s="2"/>
      <c r="X25" s="2"/>
      <c r="Y25" s="2"/>
      <c r="Z25" s="2"/>
      <c r="AA25" s="2"/>
      <c r="AB25" s="2"/>
      <c r="AC25" s="2"/>
      <c r="AD25" s="2"/>
    </row>
    <row r="26" spans="1:30" ht="12.9" customHeight="1" x14ac:dyDescent="0.25">
      <c r="A26" s="25" t="s">
        <v>50</v>
      </c>
      <c r="B26" s="46">
        <v>30070000</v>
      </c>
      <c r="C26" s="48"/>
      <c r="D26" s="46">
        <v>61358000</v>
      </c>
      <c r="E26" s="48"/>
      <c r="F26" s="46">
        <v>40808000</v>
      </c>
      <c r="G26" s="48"/>
      <c r="H26" s="46">
        <v>21545000</v>
      </c>
      <c r="I26" s="2"/>
      <c r="J26" s="2"/>
      <c r="K26" s="2"/>
      <c r="L26" s="2"/>
      <c r="M26" s="2"/>
      <c r="N26" s="2"/>
      <c r="O26" s="2"/>
      <c r="P26" s="2"/>
      <c r="Q26" s="2"/>
      <c r="R26" s="2"/>
      <c r="S26" s="2"/>
      <c r="T26" s="2"/>
      <c r="U26" s="2"/>
      <c r="V26" s="2"/>
      <c r="W26" s="2"/>
      <c r="X26" s="2"/>
      <c r="Y26" s="2"/>
      <c r="Z26" s="2"/>
      <c r="AA26" s="2"/>
      <c r="AB26" s="2"/>
      <c r="AC26" s="2"/>
      <c r="AD26" s="2"/>
    </row>
    <row r="27" spans="1:30" ht="12.9" customHeight="1" x14ac:dyDescent="0.25">
      <c r="A27" s="18" t="s">
        <v>51</v>
      </c>
      <c r="B27" s="90">
        <v>7540000</v>
      </c>
      <c r="C27" s="51"/>
      <c r="D27" s="90">
        <v>9545000</v>
      </c>
      <c r="E27" s="51"/>
      <c r="F27" s="90">
        <v>3214000</v>
      </c>
      <c r="G27" s="51"/>
      <c r="H27" s="90">
        <v>8601000</v>
      </c>
      <c r="I27" s="2"/>
      <c r="J27" s="2"/>
      <c r="K27" s="2"/>
      <c r="L27" s="2"/>
      <c r="M27" s="2"/>
      <c r="N27" s="2"/>
      <c r="O27" s="2"/>
      <c r="P27" s="2"/>
      <c r="Q27" s="2"/>
      <c r="R27" s="2"/>
      <c r="S27" s="2"/>
      <c r="T27" s="2"/>
      <c r="U27" s="2"/>
      <c r="V27" s="2"/>
      <c r="W27" s="2"/>
      <c r="X27" s="2"/>
      <c r="Y27" s="2"/>
      <c r="Z27" s="2"/>
      <c r="AA27" s="2"/>
      <c r="AB27" s="2"/>
      <c r="AC27" s="2"/>
      <c r="AD27" s="2"/>
    </row>
    <row r="28" spans="1:30" ht="12.9" customHeight="1" x14ac:dyDescent="0.25">
      <c r="A28" s="25" t="s">
        <v>52</v>
      </c>
      <c r="B28" s="46">
        <v>190261000</v>
      </c>
      <c r="C28" s="48"/>
      <c r="D28" s="46">
        <v>142069000</v>
      </c>
      <c r="E28" s="48"/>
      <c r="F28" s="46">
        <v>18445000</v>
      </c>
      <c r="G28" s="48"/>
      <c r="H28" s="46">
        <v>40217000</v>
      </c>
      <c r="I28" s="2"/>
      <c r="J28" s="2"/>
      <c r="K28" s="2"/>
      <c r="L28" s="2"/>
      <c r="M28" s="2"/>
      <c r="N28" s="2"/>
      <c r="O28" s="2"/>
      <c r="P28" s="2"/>
      <c r="Q28" s="2"/>
      <c r="R28" s="2"/>
      <c r="S28" s="2"/>
      <c r="T28" s="2"/>
      <c r="U28" s="2"/>
      <c r="V28" s="2"/>
      <c r="W28" s="2"/>
      <c r="X28" s="2"/>
      <c r="Y28" s="2"/>
      <c r="Z28" s="2"/>
      <c r="AA28" s="2"/>
      <c r="AB28" s="2"/>
      <c r="AC28" s="2"/>
      <c r="AD28" s="2"/>
    </row>
    <row r="29" spans="1:30" ht="12.9" customHeight="1" x14ac:dyDescent="0.25">
      <c r="A29" s="18" t="s">
        <v>53</v>
      </c>
      <c r="B29" s="90">
        <v>13407000</v>
      </c>
      <c r="C29" s="51"/>
      <c r="D29" s="90">
        <v>-1174000</v>
      </c>
      <c r="E29" s="51"/>
      <c r="F29" s="90">
        <v>-34512000</v>
      </c>
      <c r="G29" s="51"/>
      <c r="H29" s="90">
        <v>56040000</v>
      </c>
      <c r="I29" s="2"/>
      <c r="J29" s="2"/>
      <c r="K29" s="2"/>
      <c r="L29" s="2"/>
      <c r="M29" s="2"/>
      <c r="N29" s="2"/>
      <c r="O29" s="2"/>
      <c r="P29" s="2"/>
      <c r="Q29" s="2"/>
      <c r="R29" s="2"/>
      <c r="S29" s="2"/>
      <c r="T29" s="2"/>
      <c r="U29" s="2"/>
      <c r="V29" s="2"/>
      <c r="W29" s="2"/>
      <c r="X29" s="2"/>
      <c r="Y29" s="2"/>
      <c r="Z29" s="2"/>
      <c r="AA29" s="2"/>
      <c r="AB29" s="2"/>
      <c r="AC29" s="2"/>
      <c r="AD29" s="2"/>
    </row>
    <row r="30" spans="1:30" ht="12.9" customHeight="1" x14ac:dyDescent="0.25">
      <c r="A30" s="25" t="s">
        <v>54</v>
      </c>
      <c r="B30" s="92">
        <v>11620000</v>
      </c>
      <c r="C30" s="48"/>
      <c r="D30" s="92">
        <v>-16980000</v>
      </c>
      <c r="E30" s="48"/>
      <c r="F30" s="92">
        <v>-5155000</v>
      </c>
      <c r="G30" s="48"/>
      <c r="H30" s="92">
        <v>-18222000</v>
      </c>
      <c r="I30" s="2"/>
      <c r="J30" s="2"/>
      <c r="K30" s="2"/>
      <c r="L30" s="2"/>
      <c r="M30" s="2"/>
      <c r="N30" s="2"/>
      <c r="O30" s="2"/>
      <c r="P30" s="2"/>
      <c r="Q30" s="2"/>
      <c r="R30" s="2"/>
      <c r="S30" s="2"/>
      <c r="T30" s="2"/>
      <c r="U30" s="2"/>
      <c r="V30" s="2"/>
      <c r="W30" s="2"/>
      <c r="X30" s="2"/>
      <c r="Y30" s="2"/>
      <c r="Z30" s="2"/>
      <c r="AA30" s="2"/>
      <c r="AB30" s="2"/>
      <c r="AC30" s="2"/>
      <c r="AD30" s="2"/>
    </row>
    <row r="31" spans="1:30" ht="12.9" customHeight="1" x14ac:dyDescent="0.25">
      <c r="A31" s="88" t="s">
        <v>55</v>
      </c>
      <c r="B31" s="93">
        <v>288662000</v>
      </c>
      <c r="C31" s="51"/>
      <c r="D31" s="93">
        <v>250455000</v>
      </c>
      <c r="E31" s="51"/>
      <c r="F31" s="93">
        <v>117105000</v>
      </c>
      <c r="G31" s="51"/>
      <c r="H31" s="93">
        <v>299747000</v>
      </c>
      <c r="I31" s="2"/>
      <c r="J31" s="2"/>
      <c r="K31" s="2"/>
      <c r="L31" s="2"/>
      <c r="M31" s="2"/>
      <c r="N31" s="2"/>
      <c r="O31" s="2"/>
      <c r="P31" s="2"/>
      <c r="Q31" s="2"/>
      <c r="R31" s="2"/>
      <c r="S31" s="2"/>
      <c r="T31" s="2"/>
      <c r="U31" s="2"/>
      <c r="V31" s="2"/>
      <c r="W31" s="2"/>
      <c r="X31" s="2"/>
      <c r="Y31" s="2"/>
      <c r="Z31" s="2"/>
      <c r="AA31" s="2"/>
      <c r="AB31" s="2"/>
      <c r="AC31" s="2"/>
      <c r="AD31" s="2"/>
    </row>
    <row r="32" spans="1:30" ht="12.9" customHeight="1" x14ac:dyDescent="0.25">
      <c r="A32" s="14" t="s">
        <v>56</v>
      </c>
      <c r="B32" s="92">
        <v>0</v>
      </c>
      <c r="C32" s="48"/>
      <c r="D32" s="92">
        <v>-670000</v>
      </c>
      <c r="E32" s="48"/>
      <c r="F32" s="92">
        <v>0</v>
      </c>
      <c r="G32" s="48"/>
      <c r="H32" s="92">
        <v>-37248000</v>
      </c>
      <c r="I32" s="2"/>
      <c r="J32" s="2"/>
      <c r="K32" s="2"/>
      <c r="L32" s="2"/>
      <c r="M32" s="2"/>
      <c r="N32" s="2"/>
      <c r="O32" s="2"/>
      <c r="P32" s="2"/>
      <c r="Q32" s="2"/>
      <c r="R32" s="2"/>
      <c r="S32" s="2"/>
      <c r="T32" s="2"/>
      <c r="U32" s="2"/>
      <c r="V32" s="2"/>
      <c r="W32" s="2"/>
      <c r="X32" s="2"/>
      <c r="Y32" s="2"/>
      <c r="Z32" s="2"/>
      <c r="AA32" s="2"/>
      <c r="AB32" s="2"/>
      <c r="AC32" s="2"/>
      <c r="AD32" s="2"/>
    </row>
    <row r="33" spans="1:30" ht="12.9" customHeight="1" x14ac:dyDescent="0.25">
      <c r="A33" s="94" t="s">
        <v>57</v>
      </c>
      <c r="B33" s="95">
        <v>288662000</v>
      </c>
      <c r="C33" s="51"/>
      <c r="D33" s="95">
        <v>249785000</v>
      </c>
      <c r="E33" s="51"/>
      <c r="F33" s="95">
        <v>117105000</v>
      </c>
      <c r="G33" s="51"/>
      <c r="H33" s="95">
        <v>262499000</v>
      </c>
      <c r="I33" s="2"/>
      <c r="J33" s="2"/>
      <c r="K33" s="2"/>
      <c r="L33" s="2"/>
      <c r="M33" s="2"/>
      <c r="N33" s="2"/>
      <c r="O33" s="2"/>
      <c r="P33" s="2"/>
      <c r="Q33" s="2"/>
      <c r="R33" s="2"/>
      <c r="S33" s="2"/>
      <c r="T33" s="2"/>
      <c r="U33" s="2"/>
      <c r="V33" s="2"/>
      <c r="W33" s="2"/>
      <c r="X33" s="2"/>
      <c r="Y33" s="2"/>
      <c r="Z33" s="2"/>
      <c r="AA33" s="2"/>
      <c r="AB33" s="2"/>
      <c r="AC33" s="2"/>
      <c r="AD33" s="2"/>
    </row>
    <row r="34" spans="1:30" ht="3.9" customHeight="1" x14ac:dyDescent="0.25">
      <c r="A34" s="10"/>
      <c r="B34" s="48"/>
      <c r="C34" s="48"/>
      <c r="D34" s="48"/>
      <c r="E34" s="48"/>
      <c r="F34" s="48"/>
      <c r="G34" s="48"/>
      <c r="H34" s="48"/>
      <c r="I34" s="2"/>
      <c r="J34" s="2"/>
      <c r="K34" s="2"/>
      <c r="L34" s="2"/>
      <c r="M34" s="2"/>
      <c r="N34" s="2"/>
      <c r="O34" s="2"/>
      <c r="P34" s="2"/>
      <c r="Q34" s="2"/>
      <c r="R34" s="2"/>
      <c r="S34" s="2"/>
      <c r="T34" s="2"/>
      <c r="U34" s="2"/>
      <c r="V34" s="2"/>
      <c r="W34" s="2"/>
      <c r="X34" s="2"/>
      <c r="Y34" s="2"/>
      <c r="Z34" s="2"/>
      <c r="AA34" s="2"/>
      <c r="AB34" s="2"/>
      <c r="AC34" s="2"/>
      <c r="AD34" s="2"/>
    </row>
    <row r="35" spans="1:30" ht="12.9" customHeight="1" x14ac:dyDescent="0.25">
      <c r="A35" s="89" t="s">
        <v>58</v>
      </c>
      <c r="B35" s="96">
        <v>-5767000</v>
      </c>
      <c r="C35" s="97"/>
      <c r="D35" s="96">
        <v>-31238000</v>
      </c>
      <c r="E35" s="97"/>
      <c r="F35" s="96">
        <v>-57486000</v>
      </c>
      <c r="G35" s="98"/>
      <c r="H35" s="96">
        <v>-177250000</v>
      </c>
      <c r="I35" s="2"/>
      <c r="J35" s="2"/>
      <c r="K35" s="2"/>
      <c r="L35" s="2"/>
      <c r="M35" s="2"/>
      <c r="N35" s="2"/>
      <c r="O35" s="2"/>
      <c r="P35" s="2"/>
      <c r="Q35" s="2"/>
      <c r="R35" s="2"/>
      <c r="S35" s="2"/>
      <c r="T35" s="2"/>
      <c r="U35" s="2"/>
      <c r="V35" s="2"/>
      <c r="W35" s="2"/>
      <c r="X35" s="2"/>
      <c r="Y35" s="2"/>
      <c r="Z35" s="2"/>
      <c r="AA35" s="2"/>
      <c r="AB35" s="2"/>
      <c r="AC35" s="2"/>
      <c r="AD35" s="2"/>
    </row>
    <row r="36" spans="1:30" ht="12.9" customHeight="1" x14ac:dyDescent="0.25">
      <c r="A36" s="14" t="s">
        <v>59</v>
      </c>
      <c r="B36" s="99">
        <v>0</v>
      </c>
      <c r="C36" s="100"/>
      <c r="D36" s="99">
        <v>0</v>
      </c>
      <c r="E36" s="100"/>
      <c r="F36" s="99">
        <v>0</v>
      </c>
      <c r="G36" s="101"/>
      <c r="H36" s="99">
        <v>244470000</v>
      </c>
      <c r="I36" s="2"/>
      <c r="J36" s="2"/>
      <c r="K36" s="2"/>
      <c r="L36" s="2"/>
      <c r="M36" s="2"/>
      <c r="N36" s="2"/>
      <c r="O36" s="2"/>
      <c r="P36" s="2"/>
      <c r="Q36" s="2"/>
      <c r="R36" s="2"/>
      <c r="S36" s="2"/>
      <c r="T36" s="2"/>
      <c r="U36" s="2"/>
      <c r="V36" s="2"/>
      <c r="W36" s="2"/>
      <c r="X36" s="2"/>
      <c r="Y36" s="2"/>
      <c r="Z36" s="2"/>
      <c r="AA36" s="2"/>
      <c r="AB36" s="2"/>
      <c r="AC36" s="2"/>
      <c r="AD36" s="2"/>
    </row>
    <row r="37" spans="1:30" ht="12.9" customHeight="1" x14ac:dyDescent="0.25">
      <c r="A37" s="94" t="s">
        <v>60</v>
      </c>
      <c r="B37" s="49">
        <v>-5767000</v>
      </c>
      <c r="C37" s="51"/>
      <c r="D37" s="49">
        <v>-31238000</v>
      </c>
      <c r="E37" s="51"/>
      <c r="F37" s="49">
        <v>-57486000</v>
      </c>
      <c r="G37" s="51"/>
      <c r="H37" s="49">
        <v>67220000</v>
      </c>
      <c r="I37" s="2"/>
      <c r="J37" s="2"/>
      <c r="K37" s="2"/>
      <c r="L37" s="2"/>
      <c r="M37" s="2"/>
      <c r="N37" s="2"/>
      <c r="O37" s="2"/>
      <c r="P37" s="2"/>
      <c r="Q37" s="2"/>
      <c r="R37" s="2"/>
      <c r="S37" s="2"/>
      <c r="T37" s="2"/>
      <c r="U37" s="2"/>
      <c r="V37" s="2"/>
      <c r="W37" s="2"/>
      <c r="X37" s="2"/>
      <c r="Y37" s="2"/>
      <c r="Z37" s="2"/>
      <c r="AA37" s="2"/>
      <c r="AB37" s="2"/>
      <c r="AC37" s="2"/>
      <c r="AD37" s="2"/>
    </row>
    <row r="38" spans="1:30" ht="3.9" customHeight="1" x14ac:dyDescent="0.25">
      <c r="A38" s="10"/>
      <c r="B38" s="48"/>
      <c r="C38" s="48"/>
      <c r="D38" s="48"/>
      <c r="E38" s="48"/>
      <c r="F38" s="48"/>
      <c r="G38" s="48"/>
      <c r="H38" s="48"/>
      <c r="I38" s="2"/>
      <c r="J38" s="2"/>
      <c r="K38" s="2"/>
      <c r="L38" s="2"/>
      <c r="M38" s="2"/>
      <c r="N38" s="2"/>
      <c r="O38" s="2"/>
      <c r="P38" s="2"/>
      <c r="Q38" s="2"/>
      <c r="R38" s="2"/>
      <c r="S38" s="2"/>
      <c r="T38" s="2"/>
      <c r="U38" s="2"/>
      <c r="V38" s="2"/>
      <c r="W38" s="2"/>
      <c r="X38" s="2"/>
      <c r="Y38" s="2"/>
      <c r="Z38" s="2"/>
      <c r="AA38" s="2"/>
      <c r="AB38" s="2"/>
      <c r="AC38" s="2"/>
      <c r="AD38" s="2"/>
    </row>
    <row r="39" spans="1:30" ht="12.9" customHeight="1" x14ac:dyDescent="0.25">
      <c r="A39" s="94" t="s">
        <v>61</v>
      </c>
      <c r="B39" s="95">
        <v>-67533000</v>
      </c>
      <c r="C39" s="51"/>
      <c r="D39" s="95">
        <v>-323597000</v>
      </c>
      <c r="E39" s="51"/>
      <c r="F39" s="95">
        <v>-14665000</v>
      </c>
      <c r="G39" s="51"/>
      <c r="H39" s="95">
        <v>-515785000</v>
      </c>
      <c r="I39" s="2"/>
      <c r="J39" s="2"/>
      <c r="K39" s="2"/>
      <c r="L39" s="2"/>
      <c r="M39" s="2"/>
      <c r="N39" s="2"/>
      <c r="O39" s="2"/>
      <c r="P39" s="2"/>
      <c r="Q39" s="2"/>
      <c r="R39" s="2"/>
      <c r="S39" s="2"/>
      <c r="T39" s="2"/>
      <c r="U39" s="2"/>
      <c r="V39" s="2"/>
      <c r="W39" s="2"/>
      <c r="X39" s="2"/>
      <c r="Y39" s="2"/>
      <c r="Z39" s="2"/>
      <c r="AA39" s="2"/>
      <c r="AB39" s="2"/>
      <c r="AC39" s="2"/>
      <c r="AD39" s="2"/>
    </row>
    <row r="40" spans="1:30" ht="3.9" customHeight="1" x14ac:dyDescent="0.25">
      <c r="A40" s="10"/>
      <c r="B40" s="48"/>
      <c r="C40" s="48"/>
      <c r="D40" s="48"/>
      <c r="E40" s="48"/>
      <c r="F40" s="48"/>
      <c r="G40" s="48"/>
      <c r="H40" s="48"/>
      <c r="I40" s="2"/>
      <c r="J40" s="2"/>
      <c r="K40" s="2"/>
      <c r="L40" s="2"/>
      <c r="M40" s="2"/>
      <c r="N40" s="2"/>
      <c r="O40" s="2"/>
      <c r="P40" s="2"/>
      <c r="Q40" s="2"/>
      <c r="R40" s="2"/>
      <c r="S40" s="2"/>
      <c r="T40" s="2"/>
      <c r="U40" s="2"/>
      <c r="V40" s="2"/>
      <c r="W40" s="2"/>
      <c r="X40" s="2"/>
      <c r="Y40" s="2"/>
      <c r="Z40" s="2"/>
      <c r="AA40" s="2"/>
      <c r="AB40" s="2"/>
      <c r="AC40" s="2"/>
      <c r="AD40" s="2"/>
    </row>
    <row r="41" spans="1:30" ht="21" customHeight="1" x14ac:dyDescent="0.25">
      <c r="A41" s="94" t="s">
        <v>62</v>
      </c>
      <c r="B41" s="102">
        <v>-13263000</v>
      </c>
      <c r="C41" s="97"/>
      <c r="D41" s="102">
        <v>-5147000</v>
      </c>
      <c r="E41" s="97"/>
      <c r="F41" s="102">
        <v>-6470000</v>
      </c>
      <c r="G41" s="98"/>
      <c r="H41" s="102">
        <v>-32485000</v>
      </c>
      <c r="I41" s="2"/>
      <c r="J41" s="2"/>
      <c r="K41" s="2"/>
      <c r="L41" s="2"/>
      <c r="M41" s="2"/>
      <c r="N41" s="2"/>
      <c r="O41" s="2"/>
      <c r="P41" s="2"/>
      <c r="Q41" s="2"/>
      <c r="R41" s="2"/>
      <c r="S41" s="2"/>
      <c r="T41" s="2"/>
      <c r="U41" s="2"/>
      <c r="V41" s="2"/>
      <c r="W41" s="2"/>
      <c r="X41" s="2"/>
      <c r="Y41" s="2"/>
      <c r="Z41" s="2"/>
      <c r="AA41" s="2"/>
      <c r="AB41" s="2"/>
      <c r="AC41" s="2"/>
      <c r="AD41" s="2"/>
    </row>
    <row r="42" spans="1:30" ht="21" customHeight="1" x14ac:dyDescent="0.25">
      <c r="A42" s="11" t="s">
        <v>63</v>
      </c>
      <c r="B42" s="103">
        <v>202099000</v>
      </c>
      <c r="C42" s="100"/>
      <c r="D42" s="103">
        <v>-110197000</v>
      </c>
      <c r="E42" s="100"/>
      <c r="F42" s="103">
        <v>38484000</v>
      </c>
      <c r="G42" s="101"/>
      <c r="H42" s="103">
        <v>-218551000</v>
      </c>
      <c r="I42" s="2"/>
      <c r="J42" s="2"/>
      <c r="K42" s="2"/>
      <c r="L42" s="2"/>
      <c r="M42" s="2"/>
      <c r="N42" s="2"/>
      <c r="O42" s="2"/>
      <c r="P42" s="2"/>
      <c r="Q42" s="2"/>
      <c r="R42" s="2"/>
      <c r="S42" s="2"/>
      <c r="T42" s="2"/>
      <c r="U42" s="2"/>
      <c r="V42" s="2"/>
      <c r="W42" s="2"/>
      <c r="X42" s="2"/>
      <c r="Y42" s="2"/>
      <c r="Z42" s="2"/>
      <c r="AA42" s="2"/>
      <c r="AB42" s="2"/>
      <c r="AC42" s="2"/>
      <c r="AD42" s="2"/>
    </row>
    <row r="43" spans="1:30" ht="12.9" customHeight="1" x14ac:dyDescent="0.25">
      <c r="A43" s="88" t="s">
        <v>64</v>
      </c>
      <c r="B43" s="102">
        <v>0</v>
      </c>
      <c r="C43" s="97"/>
      <c r="D43" s="102">
        <v>0</v>
      </c>
      <c r="E43" s="97"/>
      <c r="F43" s="102">
        <v>0</v>
      </c>
      <c r="G43" s="97"/>
      <c r="H43" s="102">
        <v>-55279000</v>
      </c>
      <c r="I43" s="2"/>
      <c r="J43" s="2"/>
      <c r="K43" s="2"/>
      <c r="L43" s="2"/>
      <c r="M43" s="2"/>
      <c r="N43" s="2"/>
      <c r="O43" s="2"/>
      <c r="P43" s="2"/>
      <c r="Q43" s="2"/>
      <c r="R43" s="2"/>
      <c r="S43" s="2"/>
      <c r="T43" s="2"/>
      <c r="U43" s="2"/>
      <c r="V43" s="2"/>
      <c r="W43" s="2"/>
      <c r="X43" s="2"/>
      <c r="Y43" s="2"/>
      <c r="Z43" s="2"/>
      <c r="AA43" s="2"/>
      <c r="AB43" s="2"/>
      <c r="AC43" s="2"/>
      <c r="AD43" s="2"/>
    </row>
    <row r="44" spans="1:30" ht="12.9" customHeight="1" x14ac:dyDescent="0.25">
      <c r="A44" s="11" t="s">
        <v>65</v>
      </c>
      <c r="B44" s="103">
        <v>202099000</v>
      </c>
      <c r="C44" s="100"/>
      <c r="D44" s="103">
        <v>-110197000</v>
      </c>
      <c r="E44" s="100"/>
      <c r="F44" s="104">
        <v>38484000</v>
      </c>
      <c r="G44" s="100"/>
      <c r="H44" s="104">
        <v>-163272000</v>
      </c>
      <c r="I44" s="2"/>
      <c r="J44" s="2"/>
      <c r="K44" s="2"/>
      <c r="L44" s="2"/>
      <c r="M44" s="2"/>
      <c r="N44" s="2"/>
      <c r="O44" s="2"/>
      <c r="P44" s="2"/>
      <c r="Q44" s="2"/>
      <c r="R44" s="2"/>
      <c r="S44" s="2"/>
      <c r="T44" s="2"/>
      <c r="U44" s="2"/>
      <c r="V44" s="2"/>
      <c r="W44" s="2"/>
      <c r="X44" s="2"/>
      <c r="Y44" s="2"/>
      <c r="Z44" s="2"/>
      <c r="AA44" s="2"/>
      <c r="AB44" s="2"/>
      <c r="AC44" s="2"/>
      <c r="AD44" s="2"/>
    </row>
    <row r="45" spans="1:30" ht="12.9" customHeight="1" x14ac:dyDescent="0.25">
      <c r="A45" s="88" t="s">
        <v>66</v>
      </c>
      <c r="B45" s="96">
        <v>689747000</v>
      </c>
      <c r="C45" s="97"/>
      <c r="D45" s="96">
        <v>963559000</v>
      </c>
      <c r="E45" s="97"/>
      <c r="F45" s="96">
        <v>853362000</v>
      </c>
      <c r="G45" s="97"/>
      <c r="H45" s="96">
        <v>1016634000</v>
      </c>
      <c r="I45" s="2"/>
      <c r="J45" s="2"/>
      <c r="K45" s="2"/>
      <c r="L45" s="2"/>
      <c r="M45" s="2"/>
      <c r="N45" s="2"/>
      <c r="O45" s="2"/>
      <c r="P45" s="2"/>
      <c r="Q45" s="2"/>
      <c r="R45" s="2"/>
      <c r="S45" s="2"/>
      <c r="T45" s="2"/>
      <c r="U45" s="2"/>
      <c r="V45" s="2"/>
      <c r="W45" s="2"/>
      <c r="X45" s="2"/>
      <c r="Y45" s="2"/>
      <c r="Z45" s="2"/>
      <c r="AA45" s="2"/>
      <c r="AB45" s="2"/>
      <c r="AC45" s="2"/>
      <c r="AD45" s="2"/>
    </row>
    <row r="46" spans="1:30" ht="12.9" customHeight="1" x14ac:dyDescent="0.25">
      <c r="A46" s="14" t="s">
        <v>67</v>
      </c>
      <c r="B46" s="105">
        <v>891846000</v>
      </c>
      <c r="C46" s="54"/>
      <c r="D46" s="105">
        <v>853362000</v>
      </c>
      <c r="E46" s="54"/>
      <c r="F46" s="105">
        <v>891846000</v>
      </c>
      <c r="G46" s="100"/>
      <c r="H46" s="105">
        <v>853362000</v>
      </c>
      <c r="I46" s="2"/>
      <c r="J46" s="2"/>
      <c r="K46" s="2"/>
      <c r="L46" s="2"/>
      <c r="M46" s="2"/>
      <c r="N46" s="2"/>
      <c r="O46" s="2"/>
      <c r="P46" s="2"/>
      <c r="Q46" s="2"/>
      <c r="R46" s="2"/>
      <c r="S46" s="2"/>
      <c r="T46" s="2"/>
      <c r="U46" s="2"/>
      <c r="V46" s="2"/>
      <c r="W46" s="2"/>
      <c r="X46" s="2"/>
      <c r="Y46" s="2"/>
      <c r="Z46" s="2"/>
      <c r="AA46" s="2"/>
      <c r="AB46" s="2"/>
      <c r="AC46" s="2"/>
      <c r="AD46" s="2"/>
    </row>
    <row r="47" spans="1:30" ht="1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1:30" ht="102.75" customHeight="1" x14ac:dyDescent="0.25">
      <c r="A48" s="382" t="s">
        <v>68</v>
      </c>
      <c r="B48" s="376"/>
      <c r="C48" s="376"/>
      <c r="D48" s="376"/>
      <c r="E48" s="376"/>
      <c r="F48" s="376"/>
      <c r="G48" s="376"/>
      <c r="H48" s="376"/>
      <c r="I48" s="2"/>
      <c r="J48" s="2"/>
      <c r="K48" s="2"/>
      <c r="L48" s="2"/>
      <c r="M48" s="2"/>
      <c r="N48" s="2"/>
      <c r="O48" s="2"/>
      <c r="P48" s="2"/>
      <c r="Q48" s="2"/>
      <c r="R48" s="2"/>
      <c r="S48" s="2"/>
      <c r="T48" s="2"/>
      <c r="U48" s="2"/>
      <c r="V48" s="2"/>
      <c r="W48" s="2"/>
      <c r="X48" s="2"/>
      <c r="Y48" s="2"/>
      <c r="Z48" s="2"/>
      <c r="AA48" s="2"/>
      <c r="AB48" s="2"/>
      <c r="AC48" s="2"/>
      <c r="AD48" s="2"/>
    </row>
    <row r="49" spans="1:30" ht="1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1:30" ht="1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1:30" ht="1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row>
    <row r="52" spans="1:30" ht="1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row>
    <row r="53" spans="1:30" ht="1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row>
    <row r="54" spans="1:30" ht="1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row>
    <row r="55" spans="1:30" ht="1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1:30" ht="1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row>
    <row r="57" spans="1:30" ht="1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row>
    <row r="58" spans="1:30" ht="1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row>
    <row r="59" spans="1:30" ht="1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row>
    <row r="60" spans="1:30" ht="1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ht="1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row>
    <row r="62" spans="1:30" ht="1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row>
    <row r="63" spans="1:30" ht="1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ht="1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row>
    <row r="65" spans="1:30" ht="1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row>
    <row r="66" spans="1:30" ht="1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row>
    <row r="67" spans="1:30" ht="1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row>
    <row r="68" spans="1:30" ht="1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ht="1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row>
    <row r="70" spans="1:30" ht="1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row>
    <row r="71" spans="1:30" ht="1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row>
    <row r="72" spans="1:30" ht="1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row>
    <row r="73" spans="1:30" ht="1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row>
    <row r="74" spans="1:30" ht="1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30" ht="1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0" ht="1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row>
    <row r="77" spans="1:30" ht="1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row>
    <row r="78" spans="1:30" ht="1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row>
    <row r="79" spans="1:30" ht="1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row>
    <row r="80" spans="1:30" ht="1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row>
    <row r="81" spans="1:30" ht="1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row>
    <row r="82" spans="1:30" ht="1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ht="1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row>
    <row r="84" spans="1:30"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row>
    <row r="85" spans="1:30"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row>
    <row r="88" spans="1:30"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row>
    <row r="92" spans="1:30"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row>
    <row r="93" spans="1:30"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row>
    <row r="94" spans="1:30"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row>
    <row r="95" spans="1:30"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row>
    <row r="96" spans="1:30"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row>
    <row r="97" spans="1:30"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row>
    <row r="98" spans="1:30"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row>
    <row r="99" spans="1:30"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row>
    <row r="100" spans="1:30"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ht="1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ht="1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ht="1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1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ht="1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ht="1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ht="1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ht="1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ht="1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ht="1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ht="1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sheetData>
  <mergeCells count="7">
    <mergeCell ref="A48:H48"/>
    <mergeCell ref="A2:H2"/>
    <mergeCell ref="A3:H3"/>
    <mergeCell ref="A4:H4"/>
    <mergeCell ref="A5:H5"/>
    <mergeCell ref="B7:D7"/>
    <mergeCell ref="F7:H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9"/>
  <sheetViews>
    <sheetView topLeftCell="A21" workbookViewId="0">
      <selection activeCell="F38" sqref="F38"/>
    </sheetView>
  </sheetViews>
  <sheetFormatPr defaultColWidth="21.44140625" defaultRowHeight="13.2" x14ac:dyDescent="0.25"/>
  <cols>
    <col min="1" max="1" width="4.6640625" customWidth="1"/>
    <col min="2" max="2" width="52.33203125" customWidth="1"/>
    <col min="3" max="3" width="0.77734375" customWidth="1"/>
    <col min="4" max="4" width="19.77734375" customWidth="1"/>
    <col min="5" max="5" width="0.77734375" customWidth="1"/>
    <col min="6" max="6" width="19.77734375" customWidth="1"/>
    <col min="7" max="7" width="0.77734375" customWidth="1"/>
    <col min="8" max="8" width="19.77734375" customWidth="1"/>
    <col min="9" max="9" width="0.77734375" customWidth="1"/>
    <col min="10" max="10" width="19.77734375" customWidth="1"/>
  </cols>
  <sheetData>
    <row r="1" spans="1:31" ht="15" customHeight="1" x14ac:dyDescent="0.25">
      <c r="A1" s="1"/>
      <c r="B1" s="1"/>
      <c r="C1" s="1"/>
      <c r="D1" s="1"/>
      <c r="E1" s="1"/>
      <c r="F1" s="1"/>
      <c r="G1" s="1"/>
      <c r="H1" s="1"/>
      <c r="I1" s="1"/>
      <c r="J1" s="1"/>
      <c r="K1" s="2"/>
      <c r="L1" s="2"/>
      <c r="M1" s="2"/>
      <c r="N1" s="2"/>
      <c r="O1" s="2"/>
      <c r="P1" s="2"/>
      <c r="Q1" s="2"/>
      <c r="R1" s="2"/>
      <c r="S1" s="2"/>
      <c r="T1" s="2"/>
      <c r="U1" s="2"/>
      <c r="V1" s="2"/>
      <c r="W1" s="2"/>
      <c r="X1" s="2"/>
      <c r="Y1" s="2"/>
      <c r="Z1" s="2"/>
      <c r="AA1" s="2"/>
      <c r="AB1" s="2"/>
      <c r="AC1" s="2"/>
      <c r="AD1" s="2"/>
      <c r="AE1" s="2"/>
    </row>
    <row r="2" spans="1:31" ht="15" customHeight="1" x14ac:dyDescent="0.25">
      <c r="A2" s="1"/>
      <c r="B2" s="380" t="s">
        <v>0</v>
      </c>
      <c r="C2" s="374"/>
      <c r="D2" s="374"/>
      <c r="E2" s="374"/>
      <c r="F2" s="374"/>
      <c r="G2" s="374"/>
      <c r="H2" s="374"/>
      <c r="I2" s="374"/>
      <c r="J2" s="374"/>
      <c r="K2" s="2"/>
      <c r="L2" s="2"/>
      <c r="M2" s="2"/>
      <c r="N2" s="2"/>
      <c r="O2" s="2"/>
      <c r="P2" s="2"/>
      <c r="Q2" s="2"/>
      <c r="R2" s="2"/>
      <c r="S2" s="2"/>
      <c r="T2" s="2"/>
      <c r="U2" s="2"/>
      <c r="V2" s="2"/>
      <c r="W2" s="2"/>
      <c r="X2" s="2"/>
      <c r="Y2" s="2"/>
      <c r="Z2" s="2"/>
      <c r="AA2" s="2"/>
      <c r="AB2" s="2"/>
      <c r="AC2" s="2"/>
      <c r="AD2" s="2"/>
      <c r="AE2" s="2"/>
    </row>
    <row r="3" spans="1:31" ht="15" customHeight="1" x14ac:dyDescent="0.25">
      <c r="A3" s="1"/>
      <c r="B3" s="380" t="s">
        <v>69</v>
      </c>
      <c r="C3" s="374"/>
      <c r="D3" s="374"/>
      <c r="E3" s="374"/>
      <c r="F3" s="374"/>
      <c r="G3" s="374"/>
      <c r="H3" s="374"/>
      <c r="I3" s="374"/>
      <c r="J3" s="374"/>
      <c r="K3" s="2"/>
      <c r="L3" s="2"/>
      <c r="M3" s="2"/>
      <c r="N3" s="2"/>
      <c r="O3" s="2"/>
      <c r="P3" s="2"/>
      <c r="Q3" s="2"/>
      <c r="R3" s="2"/>
      <c r="S3" s="2"/>
      <c r="T3" s="2"/>
      <c r="U3" s="2"/>
      <c r="V3" s="2"/>
      <c r="W3" s="2"/>
      <c r="X3" s="2"/>
      <c r="Y3" s="2"/>
      <c r="Z3" s="2"/>
      <c r="AA3" s="2"/>
      <c r="AB3" s="2"/>
      <c r="AC3" s="2"/>
      <c r="AD3" s="2"/>
      <c r="AE3" s="2"/>
    </row>
    <row r="4" spans="1:31" ht="15" customHeight="1" x14ac:dyDescent="0.25">
      <c r="A4" s="1"/>
      <c r="B4" s="380" t="s">
        <v>2</v>
      </c>
      <c r="C4" s="374"/>
      <c r="D4" s="374"/>
      <c r="E4" s="374"/>
      <c r="F4" s="374"/>
      <c r="G4" s="374"/>
      <c r="H4" s="374"/>
      <c r="I4" s="374"/>
      <c r="J4" s="374"/>
      <c r="K4" s="2"/>
      <c r="L4" s="2"/>
      <c r="M4" s="2"/>
      <c r="N4" s="2"/>
      <c r="O4" s="2"/>
      <c r="P4" s="2"/>
      <c r="Q4" s="2"/>
      <c r="R4" s="2"/>
      <c r="S4" s="2"/>
      <c r="T4" s="2"/>
      <c r="U4" s="2"/>
      <c r="V4" s="2"/>
      <c r="W4" s="2"/>
      <c r="X4" s="2"/>
      <c r="Y4" s="2"/>
      <c r="Z4" s="2"/>
      <c r="AA4" s="2"/>
      <c r="AB4" s="2"/>
      <c r="AC4" s="2"/>
      <c r="AD4" s="2"/>
      <c r="AE4" s="2"/>
    </row>
    <row r="5" spans="1:31" ht="15" customHeight="1" x14ac:dyDescent="0.25">
      <c r="A5" s="1"/>
      <c r="B5" s="380" t="s">
        <v>3</v>
      </c>
      <c r="C5" s="374"/>
      <c r="D5" s="374"/>
      <c r="E5" s="374"/>
      <c r="F5" s="374"/>
      <c r="G5" s="374"/>
      <c r="H5" s="374"/>
      <c r="I5" s="374"/>
      <c r="J5" s="374"/>
      <c r="K5" s="2"/>
      <c r="L5" s="2"/>
      <c r="M5" s="2"/>
      <c r="N5" s="2"/>
      <c r="O5" s="2"/>
      <c r="P5" s="2"/>
      <c r="Q5" s="2"/>
      <c r="R5" s="2"/>
      <c r="S5" s="2"/>
      <c r="T5" s="2"/>
      <c r="U5" s="2"/>
      <c r="V5" s="2"/>
      <c r="W5" s="2"/>
      <c r="X5" s="2"/>
      <c r="Y5" s="2"/>
      <c r="Z5" s="2"/>
      <c r="AA5" s="2"/>
      <c r="AB5" s="2"/>
      <c r="AC5" s="2"/>
      <c r="AD5" s="2"/>
      <c r="AE5" s="2"/>
    </row>
    <row r="6" spans="1:31" ht="15" customHeight="1" x14ac:dyDescent="0.25">
      <c r="A6" s="10"/>
      <c r="B6" s="10"/>
      <c r="C6" s="10"/>
      <c r="D6" s="10"/>
      <c r="E6" s="10"/>
      <c r="F6" s="10"/>
      <c r="G6" s="10"/>
      <c r="H6" s="8"/>
      <c r="I6" s="8"/>
      <c r="J6" s="8"/>
      <c r="K6" s="2"/>
      <c r="L6" s="2"/>
      <c r="M6" s="2"/>
      <c r="N6" s="2"/>
      <c r="O6" s="2"/>
      <c r="P6" s="2"/>
      <c r="Q6" s="2"/>
      <c r="R6" s="2"/>
      <c r="S6" s="2"/>
      <c r="T6" s="2"/>
      <c r="U6" s="2"/>
      <c r="V6" s="2"/>
      <c r="W6" s="2"/>
      <c r="X6" s="2"/>
      <c r="Y6" s="2"/>
      <c r="Z6" s="2"/>
      <c r="AA6" s="2"/>
      <c r="AB6" s="2"/>
      <c r="AC6" s="2"/>
      <c r="AD6" s="2"/>
      <c r="AE6" s="2"/>
    </row>
    <row r="7" spans="1:31" ht="15" customHeight="1" x14ac:dyDescent="0.25">
      <c r="A7" s="10"/>
      <c r="B7" s="11" t="s">
        <v>8</v>
      </c>
      <c r="C7" s="10"/>
      <c r="D7" s="377" t="s">
        <v>32</v>
      </c>
      <c r="E7" s="378"/>
      <c r="F7" s="378"/>
      <c r="G7" s="10"/>
      <c r="H7" s="377" t="s">
        <v>33</v>
      </c>
      <c r="I7" s="378"/>
      <c r="J7" s="378"/>
      <c r="K7" s="2"/>
      <c r="L7" s="2"/>
      <c r="M7" s="2"/>
      <c r="N7" s="2"/>
      <c r="O7" s="2"/>
      <c r="P7" s="2"/>
      <c r="Q7" s="2"/>
      <c r="R7" s="2"/>
      <c r="S7" s="2"/>
      <c r="T7" s="2"/>
      <c r="U7" s="2"/>
      <c r="V7" s="2"/>
      <c r="W7" s="2"/>
      <c r="X7" s="2"/>
      <c r="Y7" s="2"/>
      <c r="Z7" s="2"/>
      <c r="AA7" s="2"/>
      <c r="AB7" s="2"/>
      <c r="AC7" s="2"/>
      <c r="AD7" s="2"/>
      <c r="AE7" s="2"/>
    </row>
    <row r="8" spans="1:31" ht="15" customHeight="1" x14ac:dyDescent="0.25">
      <c r="A8" s="10"/>
      <c r="B8" s="11" t="s">
        <v>8</v>
      </c>
      <c r="C8" s="10"/>
      <c r="D8" s="12">
        <v>2016</v>
      </c>
      <c r="E8" s="13"/>
      <c r="F8" s="12">
        <v>2015</v>
      </c>
      <c r="G8" s="10"/>
      <c r="H8" s="12">
        <v>2016</v>
      </c>
      <c r="I8" s="13"/>
      <c r="J8" s="12">
        <v>2015</v>
      </c>
      <c r="K8" s="2"/>
      <c r="L8" s="2"/>
      <c r="M8" s="2"/>
      <c r="N8" s="2"/>
      <c r="O8" s="2"/>
      <c r="P8" s="2"/>
      <c r="Q8" s="2"/>
      <c r="R8" s="2"/>
      <c r="S8" s="2"/>
      <c r="T8" s="2"/>
      <c r="U8" s="2"/>
      <c r="V8" s="2"/>
      <c r="W8" s="2"/>
      <c r="X8" s="2"/>
      <c r="Y8" s="2"/>
      <c r="Z8" s="2"/>
      <c r="AA8" s="2"/>
      <c r="AB8" s="2"/>
      <c r="AC8" s="2"/>
      <c r="AD8" s="2"/>
      <c r="AE8" s="2"/>
    </row>
    <row r="9" spans="1:31" ht="12.9" customHeight="1" x14ac:dyDescent="0.25">
      <c r="A9" s="4"/>
      <c r="B9" s="89" t="s">
        <v>14</v>
      </c>
      <c r="C9" s="19"/>
      <c r="D9" s="19"/>
      <c r="E9" s="19"/>
      <c r="F9" s="19"/>
      <c r="G9" s="19"/>
      <c r="H9" s="106"/>
      <c r="I9" s="24"/>
      <c r="J9" s="106"/>
      <c r="K9" s="2"/>
      <c r="L9" s="2"/>
      <c r="M9" s="2"/>
      <c r="N9" s="2"/>
      <c r="O9" s="2"/>
      <c r="P9" s="2"/>
      <c r="Q9" s="2"/>
      <c r="R9" s="2"/>
      <c r="S9" s="2"/>
      <c r="T9" s="2"/>
      <c r="U9" s="2"/>
      <c r="V9" s="2"/>
      <c r="W9" s="2"/>
      <c r="X9" s="2"/>
      <c r="Y9" s="2"/>
      <c r="Z9" s="2"/>
      <c r="AA9" s="2"/>
      <c r="AB9" s="2"/>
      <c r="AC9" s="2"/>
      <c r="AD9" s="2"/>
      <c r="AE9" s="2"/>
    </row>
    <row r="10" spans="1:31" ht="12.9" customHeight="1" x14ac:dyDescent="0.25">
      <c r="A10" s="45"/>
      <c r="B10" s="64" t="s">
        <v>70</v>
      </c>
      <c r="C10" s="4"/>
      <c r="D10" s="53">
        <v>341013000</v>
      </c>
      <c r="E10" s="16"/>
      <c r="F10" s="53">
        <v>345260000</v>
      </c>
      <c r="G10" s="4"/>
      <c r="H10" s="53">
        <v>1303546000</v>
      </c>
      <c r="I10" s="16"/>
      <c r="J10" s="53">
        <v>1372533000</v>
      </c>
      <c r="K10" s="2"/>
      <c r="L10" s="2"/>
      <c r="M10" s="2"/>
      <c r="N10" s="2"/>
      <c r="O10" s="2"/>
      <c r="P10" s="2"/>
      <c r="Q10" s="2"/>
      <c r="R10" s="2"/>
      <c r="S10" s="2"/>
      <c r="T10" s="2"/>
      <c r="U10" s="2"/>
      <c r="V10" s="2"/>
      <c r="W10" s="2"/>
      <c r="X10" s="2"/>
      <c r="Y10" s="2"/>
      <c r="Z10" s="2"/>
      <c r="AA10" s="2"/>
      <c r="AB10" s="2"/>
      <c r="AC10" s="2"/>
      <c r="AD10" s="2"/>
      <c r="AE10" s="2"/>
    </row>
    <row r="11" spans="1:31" ht="12.9" customHeight="1" x14ac:dyDescent="0.25">
      <c r="A11" s="45"/>
      <c r="B11" s="60" t="s">
        <v>71</v>
      </c>
      <c r="C11" s="19"/>
      <c r="D11" s="90">
        <v>593872000</v>
      </c>
      <c r="E11" s="24"/>
      <c r="F11" s="90">
        <v>571910000</v>
      </c>
      <c r="G11" s="19"/>
      <c r="H11" s="90">
        <v>1839808000</v>
      </c>
      <c r="I11" s="24"/>
      <c r="J11" s="90">
        <v>1746983000</v>
      </c>
      <c r="K11" s="2"/>
      <c r="L11" s="2"/>
      <c r="M11" s="2"/>
      <c r="N11" s="2"/>
      <c r="O11" s="2"/>
      <c r="P11" s="2"/>
      <c r="Q11" s="2"/>
      <c r="R11" s="2"/>
      <c r="S11" s="2"/>
      <c r="T11" s="2"/>
      <c r="U11" s="2"/>
      <c r="V11" s="2"/>
      <c r="W11" s="2"/>
      <c r="X11" s="2"/>
      <c r="Y11" s="2"/>
      <c r="Z11" s="2"/>
      <c r="AA11" s="2"/>
      <c r="AB11" s="2"/>
      <c r="AC11" s="2"/>
      <c r="AD11" s="2"/>
      <c r="AE11" s="2"/>
    </row>
    <row r="12" spans="1:31" ht="12.9" customHeight="1" x14ac:dyDescent="0.25">
      <c r="A12" s="107"/>
      <c r="B12" s="108" t="s">
        <v>72</v>
      </c>
      <c r="C12" s="4"/>
      <c r="D12" s="109">
        <v>934885000</v>
      </c>
      <c r="E12" s="16"/>
      <c r="F12" s="109">
        <v>917170000</v>
      </c>
      <c r="G12" s="4"/>
      <c r="H12" s="109">
        <v>3143354000</v>
      </c>
      <c r="I12" s="16"/>
      <c r="J12" s="109">
        <v>3119516000</v>
      </c>
      <c r="K12" s="2"/>
      <c r="L12" s="2"/>
      <c r="M12" s="2"/>
      <c r="N12" s="2"/>
      <c r="O12" s="2"/>
      <c r="P12" s="2"/>
      <c r="Q12" s="2"/>
      <c r="R12" s="2"/>
      <c r="S12" s="2"/>
      <c r="T12" s="2"/>
      <c r="U12" s="2"/>
      <c r="V12" s="2"/>
      <c r="W12" s="2"/>
      <c r="X12" s="2"/>
      <c r="Y12" s="2"/>
      <c r="Z12" s="2"/>
      <c r="AA12" s="2"/>
      <c r="AB12" s="2"/>
      <c r="AC12" s="2"/>
      <c r="AD12" s="2"/>
      <c r="AE12" s="2"/>
    </row>
    <row r="13" spans="1:31" ht="12.9" customHeight="1" x14ac:dyDescent="0.25">
      <c r="A13" s="4"/>
      <c r="B13" s="89" t="s">
        <v>73</v>
      </c>
      <c r="C13" s="19"/>
      <c r="D13" s="24"/>
      <c r="E13" s="24"/>
      <c r="F13" s="30"/>
      <c r="G13" s="19"/>
      <c r="H13" s="24"/>
      <c r="I13" s="24"/>
      <c r="J13" s="30"/>
      <c r="K13" s="2"/>
      <c r="L13" s="2"/>
      <c r="M13" s="2"/>
      <c r="N13" s="2"/>
      <c r="O13" s="2"/>
      <c r="P13" s="2"/>
      <c r="Q13" s="2"/>
      <c r="R13" s="2"/>
      <c r="S13" s="2"/>
      <c r="T13" s="2"/>
      <c r="U13" s="2"/>
      <c r="V13" s="2"/>
      <c r="W13" s="2"/>
      <c r="X13" s="2"/>
      <c r="Y13" s="2"/>
      <c r="Z13" s="2"/>
      <c r="AA13" s="2"/>
      <c r="AB13" s="2"/>
      <c r="AC13" s="2"/>
      <c r="AD13" s="2"/>
      <c r="AE13" s="2"/>
    </row>
    <row r="14" spans="1:31" ht="12.9" customHeight="1" x14ac:dyDescent="0.25">
      <c r="A14" s="45"/>
      <c r="B14" s="64" t="s">
        <v>70</v>
      </c>
      <c r="C14" s="4"/>
      <c r="D14" s="26">
        <v>40728000</v>
      </c>
      <c r="E14" s="27"/>
      <c r="F14" s="26">
        <v>43640000</v>
      </c>
      <c r="G14" s="4"/>
      <c r="H14" s="26">
        <v>171728000</v>
      </c>
      <c r="I14" s="27"/>
      <c r="J14" s="26">
        <v>188932000</v>
      </c>
      <c r="K14" s="2"/>
      <c r="L14" s="2"/>
      <c r="M14" s="2"/>
      <c r="N14" s="2"/>
      <c r="O14" s="2"/>
      <c r="P14" s="2"/>
      <c r="Q14" s="2"/>
      <c r="R14" s="2"/>
      <c r="S14" s="2"/>
      <c r="T14" s="2"/>
      <c r="U14" s="2"/>
      <c r="V14" s="2"/>
      <c r="W14" s="2"/>
      <c r="X14" s="2"/>
      <c r="Y14" s="2"/>
      <c r="Z14" s="2"/>
      <c r="AA14" s="2"/>
      <c r="AB14" s="2"/>
      <c r="AC14" s="2"/>
      <c r="AD14" s="2"/>
      <c r="AE14" s="2"/>
    </row>
    <row r="15" spans="1:31" ht="12.9" customHeight="1" x14ac:dyDescent="0.25">
      <c r="A15" s="45"/>
      <c r="B15" s="60" t="s">
        <v>71</v>
      </c>
      <c r="C15" s="19"/>
      <c r="D15" s="29">
        <v>524287000</v>
      </c>
      <c r="E15" s="24"/>
      <c r="F15" s="29">
        <v>501790000</v>
      </c>
      <c r="G15" s="19"/>
      <c r="H15" s="29">
        <v>1614723000</v>
      </c>
      <c r="I15" s="24"/>
      <c r="J15" s="29">
        <v>1545519000</v>
      </c>
      <c r="K15" s="2"/>
      <c r="L15" s="2"/>
      <c r="M15" s="2"/>
      <c r="N15" s="2"/>
      <c r="O15" s="2"/>
      <c r="P15" s="2"/>
      <c r="Q15" s="2"/>
      <c r="R15" s="2"/>
      <c r="S15" s="2"/>
      <c r="T15" s="2"/>
      <c r="U15" s="2"/>
      <c r="V15" s="2"/>
      <c r="W15" s="2"/>
      <c r="X15" s="2"/>
      <c r="Y15" s="2"/>
      <c r="Z15" s="2"/>
      <c r="AA15" s="2"/>
      <c r="AB15" s="2"/>
      <c r="AC15" s="2"/>
      <c r="AD15" s="2"/>
      <c r="AE15" s="2"/>
    </row>
    <row r="16" spans="1:31" ht="12.9" customHeight="1" x14ac:dyDescent="0.25">
      <c r="A16" s="107"/>
      <c r="B16" s="108" t="s">
        <v>74</v>
      </c>
      <c r="C16" s="4"/>
      <c r="D16" s="110">
        <v>565015000</v>
      </c>
      <c r="E16" s="16"/>
      <c r="F16" s="110">
        <v>545430000</v>
      </c>
      <c r="G16" s="4"/>
      <c r="H16" s="110">
        <v>1786451000</v>
      </c>
      <c r="I16" s="16"/>
      <c r="J16" s="110">
        <v>1734451000</v>
      </c>
      <c r="K16" s="2"/>
      <c r="L16" s="2"/>
      <c r="M16" s="2"/>
      <c r="N16" s="2"/>
      <c r="O16" s="2"/>
      <c r="P16" s="2"/>
      <c r="Q16" s="2"/>
      <c r="R16" s="2"/>
      <c r="S16" s="2"/>
      <c r="T16" s="2"/>
      <c r="U16" s="2"/>
      <c r="V16" s="2"/>
      <c r="W16" s="2"/>
      <c r="X16" s="2"/>
      <c r="Y16" s="2"/>
      <c r="Z16" s="2"/>
      <c r="AA16" s="2"/>
      <c r="AB16" s="2"/>
      <c r="AC16" s="2"/>
      <c r="AD16" s="2"/>
      <c r="AE16" s="2"/>
    </row>
    <row r="17" spans="1:31" ht="12.9" customHeight="1" x14ac:dyDescent="0.25">
      <c r="A17" s="4"/>
      <c r="B17" s="88" t="s">
        <v>75</v>
      </c>
      <c r="C17" s="41"/>
      <c r="D17" s="95">
        <v>369870000</v>
      </c>
      <c r="E17" s="24"/>
      <c r="F17" s="95">
        <v>371740000</v>
      </c>
      <c r="G17" s="41"/>
      <c r="H17" s="95">
        <v>1356903000</v>
      </c>
      <c r="I17" s="24"/>
      <c r="J17" s="95">
        <v>1385065000</v>
      </c>
      <c r="K17" s="2"/>
      <c r="L17" s="2"/>
      <c r="M17" s="2"/>
      <c r="N17" s="2"/>
      <c r="O17" s="2"/>
      <c r="P17" s="2"/>
      <c r="Q17" s="2"/>
      <c r="R17" s="2"/>
      <c r="S17" s="2"/>
      <c r="T17" s="2"/>
      <c r="U17" s="2"/>
      <c r="V17" s="2"/>
      <c r="W17" s="2"/>
      <c r="X17" s="2"/>
      <c r="Y17" s="2"/>
      <c r="Z17" s="2"/>
      <c r="AA17" s="2"/>
      <c r="AB17" s="2"/>
      <c r="AC17" s="2"/>
      <c r="AD17" s="2"/>
      <c r="AE17" s="2"/>
    </row>
    <row r="18" spans="1:31" ht="12.9" customHeight="1" x14ac:dyDescent="0.25">
      <c r="A18" s="4"/>
      <c r="B18" s="14" t="s">
        <v>76</v>
      </c>
      <c r="C18" s="45"/>
      <c r="D18" s="48"/>
      <c r="E18" s="16"/>
      <c r="F18" s="48"/>
      <c r="G18" s="45"/>
      <c r="H18" s="48"/>
      <c r="I18" s="16"/>
      <c r="J18" s="48"/>
      <c r="K18" s="2"/>
      <c r="L18" s="2"/>
      <c r="M18" s="2"/>
      <c r="N18" s="2"/>
      <c r="O18" s="2"/>
      <c r="P18" s="2"/>
      <c r="Q18" s="2"/>
      <c r="R18" s="2"/>
      <c r="S18" s="2"/>
      <c r="T18" s="2"/>
      <c r="U18" s="2"/>
      <c r="V18" s="2"/>
      <c r="W18" s="2"/>
      <c r="X18" s="2"/>
      <c r="Y18" s="2"/>
      <c r="Z18" s="2"/>
      <c r="AA18" s="2"/>
      <c r="AB18" s="2"/>
      <c r="AC18" s="2"/>
      <c r="AD18" s="2"/>
      <c r="AE18" s="2"/>
    </row>
    <row r="19" spans="1:31" ht="12.9" customHeight="1" x14ac:dyDescent="0.25">
      <c r="A19" s="45"/>
      <c r="B19" s="60" t="s">
        <v>77</v>
      </c>
      <c r="C19" s="41"/>
      <c r="D19" s="90">
        <v>93335000</v>
      </c>
      <c r="E19" s="24"/>
      <c r="F19" s="90">
        <v>83208000</v>
      </c>
      <c r="G19" s="41"/>
      <c r="H19" s="90">
        <v>362951000</v>
      </c>
      <c r="I19" s="24"/>
      <c r="J19" s="90">
        <v>254335000</v>
      </c>
      <c r="K19" s="2"/>
      <c r="L19" s="2"/>
      <c r="M19" s="2"/>
      <c r="N19" s="2"/>
      <c r="O19" s="2"/>
      <c r="P19" s="2"/>
      <c r="Q19" s="2"/>
      <c r="R19" s="2"/>
      <c r="S19" s="2"/>
      <c r="T19" s="2"/>
      <c r="U19" s="2"/>
      <c r="V19" s="2"/>
      <c r="W19" s="2"/>
      <c r="X19" s="2"/>
      <c r="Y19" s="2"/>
      <c r="Z19" s="2"/>
      <c r="AA19" s="2"/>
      <c r="AB19" s="2"/>
      <c r="AC19" s="2"/>
      <c r="AD19" s="2"/>
      <c r="AE19" s="2"/>
    </row>
    <row r="20" spans="1:31" ht="12.9" customHeight="1" x14ac:dyDescent="0.25">
      <c r="A20" s="45"/>
      <c r="B20" s="64" t="s">
        <v>78</v>
      </c>
      <c r="C20" s="45"/>
      <c r="D20" s="46">
        <v>254458000</v>
      </c>
      <c r="E20" s="16"/>
      <c r="F20" s="46">
        <v>287976000</v>
      </c>
      <c r="G20" s="45"/>
      <c r="H20" s="46">
        <v>1066168000</v>
      </c>
      <c r="I20" s="16"/>
      <c r="J20" s="46">
        <v>1192792000</v>
      </c>
      <c r="K20" s="2"/>
      <c r="L20" s="2"/>
      <c r="M20" s="2"/>
      <c r="N20" s="2"/>
      <c r="O20" s="2"/>
      <c r="P20" s="2"/>
      <c r="Q20" s="2"/>
      <c r="R20" s="2"/>
      <c r="S20" s="2"/>
      <c r="T20" s="2"/>
      <c r="U20" s="2"/>
      <c r="V20" s="2"/>
      <c r="W20" s="2"/>
      <c r="X20" s="2"/>
      <c r="Y20" s="2"/>
      <c r="Z20" s="2"/>
      <c r="AA20" s="2"/>
      <c r="AB20" s="2"/>
      <c r="AC20" s="2"/>
      <c r="AD20" s="2"/>
      <c r="AE20" s="2"/>
    </row>
    <row r="21" spans="1:31" ht="12.9" customHeight="1" x14ac:dyDescent="0.25">
      <c r="A21" s="45"/>
      <c r="B21" s="60" t="s">
        <v>79</v>
      </c>
      <c r="C21" s="41"/>
      <c r="D21" s="90">
        <v>13620000</v>
      </c>
      <c r="E21" s="24"/>
      <c r="F21" s="90">
        <v>5422000</v>
      </c>
      <c r="G21" s="41"/>
      <c r="H21" s="90">
        <v>43608000</v>
      </c>
      <c r="I21" s="24"/>
      <c r="J21" s="90">
        <v>29568000</v>
      </c>
      <c r="K21" s="2"/>
      <c r="L21" s="2"/>
      <c r="M21" s="2"/>
      <c r="N21" s="2"/>
      <c r="O21" s="2"/>
      <c r="P21" s="2"/>
      <c r="Q21" s="2"/>
      <c r="R21" s="2"/>
      <c r="S21" s="2"/>
      <c r="T21" s="2"/>
      <c r="U21" s="2"/>
      <c r="V21" s="2"/>
      <c r="W21" s="2"/>
      <c r="X21" s="2"/>
      <c r="Y21" s="2"/>
      <c r="Z21" s="2"/>
      <c r="AA21" s="2"/>
      <c r="AB21" s="2"/>
      <c r="AC21" s="2"/>
      <c r="AD21" s="2"/>
      <c r="AE21" s="2"/>
    </row>
    <row r="22" spans="1:31" ht="12.9" customHeight="1" x14ac:dyDescent="0.25">
      <c r="A22" s="45"/>
      <c r="B22" s="64" t="s">
        <v>42</v>
      </c>
      <c r="C22" s="45"/>
      <c r="D22" s="46">
        <v>-312000</v>
      </c>
      <c r="E22" s="16"/>
      <c r="F22" s="46">
        <v>0</v>
      </c>
      <c r="G22" s="45"/>
      <c r="H22" s="46">
        <v>-11711000</v>
      </c>
      <c r="I22" s="16"/>
      <c r="J22" s="46">
        <v>-13710000</v>
      </c>
      <c r="K22" s="2"/>
      <c r="L22" s="2"/>
      <c r="M22" s="2"/>
      <c r="N22" s="2"/>
      <c r="O22" s="2"/>
      <c r="P22" s="2"/>
      <c r="Q22" s="2"/>
      <c r="R22" s="2"/>
      <c r="S22" s="2"/>
      <c r="T22" s="2"/>
      <c r="U22" s="2"/>
      <c r="V22" s="2"/>
      <c r="W22" s="2"/>
      <c r="X22" s="2"/>
      <c r="Y22" s="2"/>
      <c r="Z22" s="2"/>
      <c r="AA22" s="2"/>
      <c r="AB22" s="2"/>
      <c r="AC22" s="2"/>
      <c r="AD22" s="2"/>
      <c r="AE22" s="2"/>
    </row>
    <row r="23" spans="1:31" ht="12.9" customHeight="1" x14ac:dyDescent="0.25">
      <c r="A23" s="45"/>
      <c r="B23" s="60" t="s">
        <v>80</v>
      </c>
      <c r="C23" s="41"/>
      <c r="D23" s="90">
        <v>1345000</v>
      </c>
      <c r="E23" s="24"/>
      <c r="F23" s="90">
        <v>557000</v>
      </c>
      <c r="G23" s="41"/>
      <c r="H23" s="90">
        <v>5650000</v>
      </c>
      <c r="I23" s="24"/>
      <c r="J23" s="90">
        <v>1857000</v>
      </c>
      <c r="K23" s="2"/>
      <c r="L23" s="2"/>
      <c r="M23" s="2"/>
      <c r="N23" s="2"/>
      <c r="O23" s="2"/>
      <c r="P23" s="2"/>
      <c r="Q23" s="2"/>
      <c r="R23" s="2"/>
      <c r="S23" s="2"/>
      <c r="T23" s="2"/>
      <c r="U23" s="2"/>
      <c r="V23" s="2"/>
      <c r="W23" s="2"/>
      <c r="X23" s="2"/>
      <c r="Y23" s="2"/>
      <c r="Z23" s="2"/>
      <c r="AA23" s="2"/>
      <c r="AB23" s="2"/>
      <c r="AC23" s="2"/>
      <c r="AD23" s="2"/>
      <c r="AE23" s="2"/>
    </row>
    <row r="24" spans="1:31" ht="12.9" customHeight="1" x14ac:dyDescent="0.25">
      <c r="A24" s="17"/>
      <c r="B24" s="25" t="s">
        <v>81</v>
      </c>
      <c r="C24" s="107"/>
      <c r="D24" s="109">
        <v>362446000</v>
      </c>
      <c r="E24" s="16"/>
      <c r="F24" s="109">
        <v>377163000</v>
      </c>
      <c r="G24" s="107"/>
      <c r="H24" s="109">
        <v>1466666000</v>
      </c>
      <c r="I24" s="16"/>
      <c r="J24" s="109">
        <v>1464842000</v>
      </c>
      <c r="K24" s="2"/>
      <c r="L24" s="2"/>
      <c r="M24" s="2"/>
      <c r="N24" s="2"/>
      <c r="O24" s="2"/>
      <c r="P24" s="2"/>
      <c r="Q24" s="2"/>
      <c r="R24" s="2"/>
      <c r="S24" s="2"/>
      <c r="T24" s="2"/>
      <c r="U24" s="2"/>
      <c r="V24" s="2"/>
      <c r="W24" s="2"/>
      <c r="X24" s="2"/>
      <c r="Y24" s="2"/>
      <c r="Z24" s="2"/>
      <c r="AA24" s="2"/>
      <c r="AB24" s="2"/>
      <c r="AC24" s="2"/>
      <c r="AD24" s="2"/>
      <c r="AE24" s="2"/>
    </row>
    <row r="25" spans="1:31" ht="12.9" customHeight="1" x14ac:dyDescent="0.25">
      <c r="A25" s="10"/>
      <c r="B25" s="271" t="s">
        <v>16</v>
      </c>
      <c r="C25" s="111"/>
      <c r="D25" s="93">
        <v>7424000</v>
      </c>
      <c r="E25" s="30"/>
      <c r="F25" s="90">
        <v>-5423000</v>
      </c>
      <c r="G25" s="111"/>
      <c r="H25" s="93">
        <v>-109763000</v>
      </c>
      <c r="I25" s="30"/>
      <c r="J25" s="90">
        <v>-79777000</v>
      </c>
      <c r="K25" s="2"/>
      <c r="L25" s="2"/>
      <c r="M25" s="2"/>
      <c r="N25" s="2"/>
      <c r="O25" s="2"/>
      <c r="P25" s="2"/>
      <c r="Q25" s="2"/>
      <c r="R25" s="2"/>
      <c r="S25" s="2"/>
      <c r="T25" s="2"/>
      <c r="U25" s="2"/>
      <c r="V25" s="2"/>
      <c r="W25" s="2"/>
      <c r="X25" s="2"/>
      <c r="Y25" s="2"/>
      <c r="Z25" s="2"/>
      <c r="AA25" s="2"/>
      <c r="AB25" s="2"/>
      <c r="AC25" s="2"/>
      <c r="AD25" s="2"/>
      <c r="AE25" s="2"/>
    </row>
    <row r="26" spans="1:31" ht="12.9" customHeight="1" x14ac:dyDescent="0.25">
      <c r="A26" s="4"/>
      <c r="B26" s="244" t="s">
        <v>347</v>
      </c>
      <c r="C26" s="4"/>
      <c r="D26" s="92">
        <v>-61804000</v>
      </c>
      <c r="E26" s="27"/>
      <c r="F26" s="92">
        <v>-3393000</v>
      </c>
      <c r="G26" s="4"/>
      <c r="H26" s="92">
        <v>-76107000</v>
      </c>
      <c r="I26" s="27"/>
      <c r="J26" s="92">
        <v>-28539000</v>
      </c>
      <c r="K26" s="2"/>
      <c r="L26" s="2"/>
      <c r="M26" s="2"/>
      <c r="N26" s="2"/>
      <c r="O26" s="2"/>
      <c r="P26" s="2"/>
      <c r="Q26" s="2"/>
      <c r="R26" s="2"/>
      <c r="S26" s="2"/>
      <c r="T26" s="2"/>
      <c r="U26" s="2"/>
      <c r="V26" s="2"/>
      <c r="W26" s="2"/>
      <c r="X26" s="2"/>
      <c r="Y26" s="2"/>
      <c r="Z26" s="2"/>
      <c r="AA26" s="2"/>
      <c r="AB26" s="2"/>
      <c r="AC26" s="2"/>
      <c r="AD26" s="2"/>
      <c r="AE26" s="2"/>
    </row>
    <row r="27" spans="1:31" ht="21" customHeight="1" x14ac:dyDescent="0.25">
      <c r="A27" s="10"/>
      <c r="B27" s="271" t="s">
        <v>82</v>
      </c>
      <c r="C27" s="111"/>
      <c r="D27" s="90">
        <v>-54380000</v>
      </c>
      <c r="E27" s="30"/>
      <c r="F27" s="90">
        <v>-8816000</v>
      </c>
      <c r="G27" s="111"/>
      <c r="H27" s="90">
        <v>-185870000</v>
      </c>
      <c r="I27" s="30"/>
      <c r="J27" s="90">
        <v>-108316000</v>
      </c>
      <c r="K27" s="2"/>
      <c r="L27" s="2"/>
      <c r="M27" s="2"/>
      <c r="N27" s="2"/>
      <c r="O27" s="2"/>
      <c r="P27" s="2"/>
      <c r="Q27" s="2"/>
      <c r="R27" s="2"/>
      <c r="S27" s="2"/>
      <c r="T27" s="2"/>
      <c r="U27" s="2"/>
      <c r="V27" s="2"/>
      <c r="W27" s="2"/>
      <c r="X27" s="2"/>
      <c r="Y27" s="2"/>
      <c r="Z27" s="2"/>
      <c r="AA27" s="2"/>
      <c r="AB27" s="2"/>
      <c r="AC27" s="2"/>
      <c r="AD27" s="2"/>
      <c r="AE27" s="2"/>
    </row>
    <row r="28" spans="1:31" ht="12.9" customHeight="1" x14ac:dyDescent="0.25">
      <c r="A28" s="4"/>
      <c r="B28" s="14" t="s">
        <v>83</v>
      </c>
      <c r="C28" s="112"/>
      <c r="D28" s="92">
        <v>-4176000</v>
      </c>
      <c r="E28" s="27"/>
      <c r="F28" s="92">
        <v>23736000</v>
      </c>
      <c r="G28" s="112"/>
      <c r="H28" s="92">
        <v>-2547000</v>
      </c>
      <c r="I28" s="27"/>
      <c r="J28" s="92">
        <v>-19145000</v>
      </c>
      <c r="K28" s="2"/>
      <c r="L28" s="2"/>
      <c r="M28" s="2"/>
      <c r="N28" s="2"/>
      <c r="O28" s="2"/>
      <c r="P28" s="2"/>
      <c r="Q28" s="2"/>
      <c r="R28" s="2"/>
      <c r="S28" s="2"/>
      <c r="T28" s="2"/>
      <c r="U28" s="2"/>
      <c r="V28" s="2"/>
      <c r="W28" s="2"/>
      <c r="X28" s="2"/>
      <c r="Y28" s="2"/>
      <c r="Z28" s="2"/>
      <c r="AA28" s="2"/>
      <c r="AB28" s="2"/>
      <c r="AC28" s="2"/>
      <c r="AD28" s="2"/>
      <c r="AE28" s="2"/>
    </row>
    <row r="29" spans="1:31" ht="12.9" customHeight="1" x14ac:dyDescent="0.25">
      <c r="A29" s="10"/>
      <c r="B29" s="94" t="s">
        <v>17</v>
      </c>
      <c r="C29" s="111"/>
      <c r="D29" s="90">
        <v>-50204000</v>
      </c>
      <c r="E29" s="30"/>
      <c r="F29" s="90">
        <v>-32552000</v>
      </c>
      <c r="G29" s="111"/>
      <c r="H29" s="90">
        <v>-183323000</v>
      </c>
      <c r="I29" s="30"/>
      <c r="J29" s="90">
        <v>-89171000</v>
      </c>
      <c r="K29" s="2"/>
      <c r="L29" s="2"/>
      <c r="M29" s="2"/>
      <c r="N29" s="2"/>
      <c r="O29" s="2"/>
      <c r="P29" s="2"/>
      <c r="Q29" s="2"/>
      <c r="R29" s="2"/>
      <c r="S29" s="2"/>
      <c r="T29" s="2"/>
      <c r="U29" s="2"/>
      <c r="V29" s="2"/>
      <c r="W29" s="2"/>
      <c r="X29" s="2"/>
      <c r="Y29" s="2"/>
      <c r="Z29" s="2"/>
      <c r="AA29" s="2"/>
      <c r="AB29" s="2"/>
      <c r="AC29" s="2"/>
      <c r="AD29" s="2"/>
      <c r="AE29" s="2"/>
    </row>
    <row r="30" spans="1:31" ht="12.9" customHeight="1" x14ac:dyDescent="0.25">
      <c r="A30" s="4"/>
      <c r="B30" s="11" t="s">
        <v>84</v>
      </c>
      <c r="C30" s="112"/>
      <c r="D30" s="92">
        <v>0</v>
      </c>
      <c r="E30" s="27"/>
      <c r="F30" s="92">
        <v>-10613000</v>
      </c>
      <c r="G30" s="112"/>
      <c r="H30" s="92">
        <v>0</v>
      </c>
      <c r="I30" s="27"/>
      <c r="J30" s="92">
        <v>122850000</v>
      </c>
      <c r="K30" s="2"/>
      <c r="L30" s="2"/>
      <c r="M30" s="2"/>
      <c r="N30" s="2"/>
      <c r="O30" s="2"/>
      <c r="P30" s="2"/>
      <c r="Q30" s="2"/>
      <c r="R30" s="2"/>
      <c r="S30" s="2"/>
      <c r="T30" s="2"/>
      <c r="U30" s="2"/>
      <c r="V30" s="2"/>
      <c r="W30" s="2"/>
      <c r="X30" s="2"/>
      <c r="Y30" s="2"/>
      <c r="Z30" s="2"/>
      <c r="AA30" s="2"/>
      <c r="AB30" s="2"/>
      <c r="AC30" s="2"/>
      <c r="AD30" s="2"/>
      <c r="AE30" s="2"/>
    </row>
    <row r="31" spans="1:31" ht="12.9" customHeight="1" x14ac:dyDescent="0.25">
      <c r="A31" s="4"/>
      <c r="B31" s="94" t="s">
        <v>35</v>
      </c>
      <c r="C31" s="113"/>
      <c r="D31" s="90">
        <v>-50204000</v>
      </c>
      <c r="E31" s="30"/>
      <c r="F31" s="90">
        <v>-43165000</v>
      </c>
      <c r="G31" s="113"/>
      <c r="H31" s="90">
        <v>-183323000</v>
      </c>
      <c r="I31" s="30"/>
      <c r="J31" s="90">
        <v>33679000</v>
      </c>
      <c r="K31" s="2"/>
      <c r="L31" s="2"/>
      <c r="M31" s="2"/>
      <c r="N31" s="2"/>
      <c r="O31" s="2"/>
      <c r="P31" s="2"/>
      <c r="Q31" s="2"/>
      <c r="R31" s="2"/>
      <c r="S31" s="2"/>
      <c r="T31" s="2"/>
      <c r="U31" s="2"/>
      <c r="V31" s="2"/>
      <c r="W31" s="2"/>
      <c r="X31" s="2"/>
      <c r="Y31" s="2"/>
      <c r="Z31" s="2"/>
      <c r="AA31" s="2"/>
      <c r="AB31" s="2"/>
      <c r="AC31" s="2"/>
      <c r="AD31" s="2"/>
      <c r="AE31" s="2"/>
    </row>
    <row r="32" spans="1:31" ht="12.9" customHeight="1" x14ac:dyDescent="0.25">
      <c r="A32" s="4"/>
      <c r="B32" s="14" t="s">
        <v>85</v>
      </c>
      <c r="C32" s="112"/>
      <c r="D32" s="46">
        <v>-2384000</v>
      </c>
      <c r="E32" s="27"/>
      <c r="F32" s="46">
        <v>-3363000</v>
      </c>
      <c r="G32" s="112"/>
      <c r="H32" s="46">
        <v>-11264000</v>
      </c>
      <c r="I32" s="27"/>
      <c r="J32" s="46">
        <v>-13011000</v>
      </c>
      <c r="K32" s="2"/>
      <c r="L32" s="2"/>
      <c r="M32" s="2"/>
      <c r="N32" s="2"/>
      <c r="O32" s="2"/>
      <c r="P32" s="2"/>
      <c r="Q32" s="2"/>
      <c r="R32" s="2"/>
      <c r="S32" s="2"/>
      <c r="T32" s="2"/>
      <c r="U32" s="2"/>
      <c r="V32" s="2"/>
      <c r="W32" s="2"/>
      <c r="X32" s="2"/>
      <c r="Y32" s="2"/>
      <c r="Z32" s="2"/>
      <c r="AA32" s="2"/>
      <c r="AB32" s="2"/>
      <c r="AC32" s="2"/>
      <c r="AD32" s="2"/>
      <c r="AE32" s="2"/>
    </row>
    <row r="33" spans="1:31" ht="12.9" customHeight="1" x14ac:dyDescent="0.25">
      <c r="A33" s="10"/>
      <c r="B33" s="94" t="s">
        <v>18</v>
      </c>
      <c r="C33" s="111"/>
      <c r="D33" s="114">
        <v>-52588000</v>
      </c>
      <c r="E33" s="30"/>
      <c r="F33" s="114">
        <v>-46528000</v>
      </c>
      <c r="G33" s="111"/>
      <c r="H33" s="114">
        <v>-194587000</v>
      </c>
      <c r="I33" s="30"/>
      <c r="J33" s="114">
        <v>20668000</v>
      </c>
      <c r="K33" s="2"/>
      <c r="L33" s="2"/>
      <c r="M33" s="2"/>
      <c r="N33" s="2"/>
      <c r="O33" s="2"/>
      <c r="P33" s="2"/>
      <c r="Q33" s="2"/>
      <c r="R33" s="2"/>
      <c r="S33" s="2"/>
      <c r="T33" s="2"/>
      <c r="U33" s="2"/>
      <c r="V33" s="2"/>
      <c r="W33" s="2"/>
      <c r="X33" s="2"/>
      <c r="Y33" s="2"/>
      <c r="Z33" s="2"/>
      <c r="AA33" s="2"/>
      <c r="AB33" s="2"/>
      <c r="AC33" s="2"/>
      <c r="AD33" s="2"/>
      <c r="AE33" s="2"/>
    </row>
    <row r="34" spans="1:31" ht="15" customHeight="1" x14ac:dyDescent="0.25">
      <c r="A34" s="4"/>
      <c r="B34" s="4"/>
      <c r="C34" s="10"/>
      <c r="D34" s="10"/>
      <c r="E34" s="10"/>
      <c r="F34" s="10"/>
      <c r="G34" s="10"/>
      <c r="H34" s="16"/>
      <c r="I34" s="16"/>
      <c r="J34" s="16"/>
      <c r="K34" s="2"/>
      <c r="L34" s="2"/>
      <c r="M34" s="2"/>
      <c r="N34" s="2"/>
      <c r="O34" s="2"/>
      <c r="P34" s="2"/>
      <c r="Q34" s="2"/>
      <c r="R34" s="2"/>
      <c r="S34" s="2"/>
      <c r="T34" s="2"/>
      <c r="U34" s="2"/>
      <c r="V34" s="2"/>
      <c r="W34" s="2"/>
      <c r="X34" s="2"/>
      <c r="Y34" s="2"/>
      <c r="Z34" s="2"/>
      <c r="AA34" s="2"/>
      <c r="AB34" s="2"/>
      <c r="AC34" s="2"/>
      <c r="AD34" s="2"/>
      <c r="AE34" s="2"/>
    </row>
    <row r="35" spans="1:31" ht="15" customHeight="1" x14ac:dyDescent="0.25">
      <c r="A35" s="10"/>
      <c r="B35" s="264" t="s">
        <v>345</v>
      </c>
      <c r="C35" s="115"/>
      <c r="D35" s="115"/>
      <c r="E35" s="115"/>
      <c r="F35" s="115"/>
      <c r="G35" s="115"/>
      <c r="H35" s="115"/>
      <c r="I35" s="115"/>
      <c r="J35" s="115"/>
      <c r="K35" s="2"/>
      <c r="L35" s="2"/>
      <c r="M35" s="2"/>
      <c r="N35" s="2"/>
      <c r="O35" s="2"/>
      <c r="P35" s="2"/>
      <c r="Q35" s="2"/>
      <c r="R35" s="2"/>
      <c r="S35" s="2"/>
      <c r="T35" s="2"/>
      <c r="U35" s="2"/>
      <c r="V35" s="2"/>
      <c r="W35" s="2"/>
      <c r="X35" s="2"/>
      <c r="Y35" s="2"/>
      <c r="Z35" s="2"/>
      <c r="AA35" s="2"/>
      <c r="AB35" s="2"/>
      <c r="AC35" s="2"/>
      <c r="AD35" s="2"/>
      <c r="AE35" s="2"/>
    </row>
    <row r="36" spans="1:31" ht="15" customHeight="1" x14ac:dyDescent="0.25">
      <c r="A36" s="45"/>
      <c r="B36" s="64" t="s">
        <v>19</v>
      </c>
      <c r="C36" s="65"/>
      <c r="D36" s="116">
        <v>-0.09</v>
      </c>
      <c r="E36" s="65"/>
      <c r="F36" s="116">
        <v>-0.06</v>
      </c>
      <c r="G36" s="65"/>
      <c r="H36" s="116">
        <v>-0.34</v>
      </c>
      <c r="I36" s="65"/>
      <c r="J36" s="116">
        <v>-0.16</v>
      </c>
      <c r="K36" s="2"/>
      <c r="L36" s="2"/>
      <c r="M36" s="2"/>
      <c r="N36" s="2"/>
      <c r="O36" s="2"/>
      <c r="P36" s="2"/>
      <c r="Q36" s="2"/>
      <c r="R36" s="2"/>
      <c r="S36" s="2"/>
      <c r="T36" s="2"/>
      <c r="U36" s="2"/>
      <c r="V36" s="2"/>
      <c r="W36" s="2"/>
      <c r="X36" s="2"/>
      <c r="Y36" s="2"/>
      <c r="Z36" s="2"/>
      <c r="AA36" s="2"/>
      <c r="AB36" s="2"/>
      <c r="AC36" s="2"/>
      <c r="AD36" s="2"/>
      <c r="AE36" s="2"/>
    </row>
    <row r="37" spans="1:31" ht="15" customHeight="1" x14ac:dyDescent="0.25">
      <c r="A37" s="45"/>
      <c r="B37" s="60" t="s">
        <v>20</v>
      </c>
      <c r="C37" s="61"/>
      <c r="D37" s="49">
        <v>0</v>
      </c>
      <c r="E37" s="61"/>
      <c r="F37" s="368">
        <v>-0.02</v>
      </c>
      <c r="G37" s="61"/>
      <c r="H37" s="49">
        <v>0</v>
      </c>
      <c r="I37" s="61"/>
      <c r="J37" s="117">
        <v>0.19</v>
      </c>
      <c r="K37" s="2"/>
      <c r="L37" s="2"/>
      <c r="M37" s="2"/>
      <c r="N37" s="2"/>
      <c r="O37" s="2"/>
      <c r="P37" s="2"/>
      <c r="Q37" s="2"/>
      <c r="R37" s="2"/>
      <c r="S37" s="2"/>
      <c r="T37" s="2"/>
      <c r="U37" s="2"/>
      <c r="V37" s="2"/>
      <c r="W37" s="2"/>
      <c r="X37" s="2"/>
      <c r="Y37" s="2"/>
      <c r="Z37" s="2"/>
      <c r="AA37" s="2"/>
      <c r="AB37" s="2"/>
      <c r="AC37" s="2"/>
      <c r="AD37" s="2"/>
      <c r="AE37" s="2"/>
    </row>
    <row r="38" spans="1:31" x14ac:dyDescent="0.25">
      <c r="A38" s="10"/>
      <c r="B38" s="364" t="s">
        <v>343</v>
      </c>
      <c r="C38" s="16"/>
      <c r="D38" s="118">
        <v>-0.09</v>
      </c>
      <c r="E38" s="16"/>
      <c r="F38" s="118">
        <v>-0.08</v>
      </c>
      <c r="G38" s="16"/>
      <c r="H38" s="118">
        <v>-0.34</v>
      </c>
      <c r="I38" s="16"/>
      <c r="J38" s="118">
        <v>0.03</v>
      </c>
      <c r="K38" s="2"/>
      <c r="L38" s="2"/>
      <c r="M38" s="2"/>
      <c r="N38" s="2"/>
      <c r="O38" s="2"/>
      <c r="P38" s="2"/>
      <c r="Q38" s="2"/>
      <c r="R38" s="2"/>
      <c r="S38" s="2"/>
      <c r="T38" s="2"/>
      <c r="U38" s="2"/>
      <c r="V38" s="2"/>
      <c r="W38" s="2"/>
      <c r="X38" s="2"/>
      <c r="Y38" s="2"/>
      <c r="Z38" s="2"/>
      <c r="AA38" s="2"/>
      <c r="AB38" s="2"/>
      <c r="AC38" s="2"/>
      <c r="AD38" s="2"/>
      <c r="AE38" s="2"/>
    </row>
    <row r="39" spans="1:31" ht="15" customHeight="1" x14ac:dyDescent="0.25">
      <c r="A39" s="4"/>
      <c r="B39" s="19"/>
      <c r="C39" s="119"/>
      <c r="D39" s="119"/>
      <c r="E39" s="119"/>
      <c r="F39" s="119"/>
      <c r="G39" s="119"/>
      <c r="H39" s="24"/>
      <c r="I39" s="24"/>
      <c r="J39" s="24"/>
      <c r="K39" s="2"/>
      <c r="L39" s="2"/>
      <c r="M39" s="2"/>
      <c r="N39" s="2"/>
      <c r="O39" s="2"/>
      <c r="P39" s="2"/>
      <c r="Q39" s="2"/>
      <c r="R39" s="2"/>
      <c r="S39" s="2"/>
      <c r="T39" s="2"/>
      <c r="U39" s="2"/>
      <c r="V39" s="2"/>
      <c r="W39" s="2"/>
      <c r="X39" s="2"/>
      <c r="Y39" s="2"/>
      <c r="Z39" s="2"/>
      <c r="AA39" s="2"/>
      <c r="AB39" s="2"/>
      <c r="AC39" s="2"/>
      <c r="AD39" s="2"/>
      <c r="AE39" s="2"/>
    </row>
    <row r="40" spans="1:31" ht="15" customHeight="1" x14ac:dyDescent="0.25">
      <c r="A40" s="10"/>
      <c r="B40" s="240" t="s">
        <v>346</v>
      </c>
      <c r="C40" s="10"/>
      <c r="D40" s="10"/>
      <c r="E40" s="10"/>
      <c r="F40" s="10"/>
      <c r="G40" s="10"/>
      <c r="H40" s="16"/>
      <c r="I40" s="16"/>
      <c r="J40" s="16"/>
      <c r="K40" s="2"/>
      <c r="L40" s="2"/>
      <c r="M40" s="2"/>
      <c r="N40" s="2"/>
      <c r="O40" s="2"/>
      <c r="P40" s="2"/>
      <c r="Q40" s="2"/>
      <c r="R40" s="2"/>
      <c r="S40" s="2"/>
      <c r="T40" s="2"/>
      <c r="U40" s="2"/>
      <c r="V40" s="2"/>
      <c r="W40" s="2"/>
      <c r="X40" s="2"/>
      <c r="Y40" s="2"/>
      <c r="Z40" s="2"/>
      <c r="AA40" s="2"/>
      <c r="AB40" s="2"/>
      <c r="AC40" s="2"/>
      <c r="AD40" s="2"/>
      <c r="AE40" s="2"/>
    </row>
    <row r="41" spans="1:31" ht="15" customHeight="1" x14ac:dyDescent="0.25">
      <c r="A41" s="45"/>
      <c r="B41" s="60" t="s">
        <v>21</v>
      </c>
      <c r="C41" s="19"/>
      <c r="D41" s="79">
        <v>570546159</v>
      </c>
      <c r="E41" s="24"/>
      <c r="F41" s="79">
        <v>607517010</v>
      </c>
      <c r="G41" s="19"/>
      <c r="H41" s="79">
        <v>576354258</v>
      </c>
      <c r="I41" s="24"/>
      <c r="J41" s="79">
        <v>650106225</v>
      </c>
      <c r="K41" s="2"/>
      <c r="L41" s="2"/>
      <c r="M41" s="2"/>
      <c r="N41" s="2"/>
      <c r="O41" s="2"/>
      <c r="P41" s="2"/>
      <c r="Q41" s="2"/>
      <c r="R41" s="2"/>
      <c r="S41" s="2"/>
      <c r="T41" s="2"/>
      <c r="U41" s="2"/>
      <c r="V41" s="2"/>
      <c r="W41" s="2"/>
      <c r="X41" s="2"/>
      <c r="Y41" s="2"/>
      <c r="Z41" s="2"/>
      <c r="AA41" s="2"/>
      <c r="AB41" s="2"/>
      <c r="AC41" s="2"/>
      <c r="AD41" s="2"/>
      <c r="AE41" s="2"/>
    </row>
    <row r="42" spans="1:31" ht="15" customHeight="1" x14ac:dyDescent="0.25">
      <c r="A42" s="45"/>
      <c r="B42" s="64" t="s">
        <v>22</v>
      </c>
      <c r="C42" s="4"/>
      <c r="D42" s="77">
        <v>570546159</v>
      </c>
      <c r="E42" s="16"/>
      <c r="F42" s="77">
        <v>607517010</v>
      </c>
      <c r="G42" s="4"/>
      <c r="H42" s="77">
        <v>576354258</v>
      </c>
      <c r="I42" s="16"/>
      <c r="J42" s="77">
        <v>650106225</v>
      </c>
      <c r="K42" s="2"/>
      <c r="L42" s="2"/>
      <c r="M42" s="2"/>
      <c r="N42" s="2"/>
      <c r="O42" s="2"/>
      <c r="P42" s="2"/>
      <c r="Q42" s="2"/>
      <c r="R42" s="2"/>
      <c r="S42" s="2"/>
      <c r="T42" s="2"/>
      <c r="U42" s="2"/>
      <c r="V42" s="2"/>
      <c r="W42" s="2"/>
      <c r="X42" s="2"/>
      <c r="Y42" s="2"/>
      <c r="Z42" s="2"/>
      <c r="AA42" s="2"/>
      <c r="AB42" s="2"/>
      <c r="AC42" s="2"/>
      <c r="AD42" s="2"/>
      <c r="AE42" s="2"/>
    </row>
    <row r="43" spans="1:31" ht="1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row>
    <row r="44" spans="1:31" ht="21" customHeight="1" x14ac:dyDescent="0.25">
      <c r="A44" s="120">
        <v>-1</v>
      </c>
      <c r="B44" s="371" t="s">
        <v>348</v>
      </c>
      <c r="C44" s="386"/>
      <c r="D44" s="386"/>
      <c r="E44" s="386"/>
      <c r="F44" s="386"/>
      <c r="G44" s="386"/>
      <c r="H44" s="386"/>
      <c r="I44" s="386"/>
      <c r="J44" s="386"/>
      <c r="K44" s="2"/>
      <c r="L44" s="2"/>
      <c r="M44" s="2"/>
      <c r="N44" s="2"/>
      <c r="O44" s="2"/>
      <c r="P44" s="2"/>
      <c r="Q44" s="2"/>
      <c r="R44" s="2"/>
      <c r="S44" s="2"/>
      <c r="T44" s="2"/>
      <c r="U44" s="2"/>
      <c r="V44" s="2"/>
      <c r="W44" s="2"/>
      <c r="X44" s="2"/>
      <c r="Y44" s="2"/>
      <c r="Z44" s="2"/>
      <c r="AA44" s="2"/>
      <c r="AB44" s="2"/>
      <c r="AC44" s="2"/>
      <c r="AD44" s="2"/>
      <c r="AE44" s="2"/>
    </row>
    <row r="45" spans="1:31" ht="1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31" ht="1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1" ht="1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1" ht="1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row>
    <row r="49" spans="1:31" ht="1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row>
    <row r="50" spans="1:31" ht="1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row>
    <row r="51" spans="1:31" ht="1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row>
    <row r="52" spans="1:31" ht="1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ht="1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row>
    <row r="55" spans="1:31" ht="1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row>
    <row r="56" spans="1:31" ht="1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row>
    <row r="57" spans="1:31" ht="1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spans="1:31" ht="1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31" ht="1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31" ht="1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ht="1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1" ht="1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spans="1:31" ht="1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ht="1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1" ht="1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spans="1:31" ht="1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spans="1:31" ht="1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spans="1:31" ht="1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spans="1:31" ht="1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spans="1:31" ht="1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spans="1:31" ht="1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ht="1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spans="1:31" ht="1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ht="1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spans="1:31" ht="1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spans="1:31" ht="1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spans="1:31" ht="1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spans="1:31" ht="1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spans="1:31" ht="1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spans="1:31" ht="1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spans="1:31" ht="1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spans="1:31" ht="1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spans="1:31"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spans="1:31"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spans="1:31"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spans="1:31"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spans="1:31"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spans="1:31"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spans="1:31"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spans="1:31"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spans="1:31"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spans="1:31"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spans="1:31"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spans="1:31"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spans="1:31"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spans="1:31"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spans="1:31"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spans="1:31"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spans="1:31"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spans="1:31" ht="1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spans="1:31" ht="1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spans="1:31" ht="1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spans="1:31" ht="1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spans="1:31" ht="1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spans="1:31" ht="1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spans="1:31" ht="1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spans="1:31" ht="1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spans="1:31" ht="1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sheetData>
  <mergeCells count="7">
    <mergeCell ref="B44:J44"/>
    <mergeCell ref="B2:J2"/>
    <mergeCell ref="B3:J3"/>
    <mergeCell ref="B4:J4"/>
    <mergeCell ref="B5:J5"/>
    <mergeCell ref="D7:F7"/>
    <mergeCell ref="H7:J7"/>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3"/>
  <sheetViews>
    <sheetView topLeftCell="A31" workbookViewId="0">
      <selection activeCell="A29" sqref="A29"/>
    </sheetView>
  </sheetViews>
  <sheetFormatPr defaultColWidth="21.44140625" defaultRowHeight="13.2" x14ac:dyDescent="0.25"/>
  <cols>
    <col min="1" max="1" width="67.44140625" customWidth="1"/>
    <col min="2" max="2" width="0.77734375" customWidth="1"/>
    <col min="4" max="4" width="0.77734375" customWidth="1"/>
  </cols>
  <sheetData>
    <row r="1" spans="1:26" ht="15" customHeight="1" x14ac:dyDescent="0.25">
      <c r="A1" s="380" t="s">
        <v>0</v>
      </c>
      <c r="B1" s="374"/>
      <c r="C1" s="374"/>
      <c r="D1" s="374"/>
      <c r="E1" s="374"/>
      <c r="F1" s="2"/>
      <c r="G1" s="2"/>
      <c r="H1" s="2"/>
      <c r="I1" s="2"/>
      <c r="J1" s="2"/>
      <c r="K1" s="2"/>
      <c r="L1" s="2"/>
      <c r="M1" s="2"/>
      <c r="N1" s="2"/>
      <c r="O1" s="2"/>
      <c r="P1" s="2"/>
      <c r="Q1" s="2"/>
      <c r="R1" s="2"/>
      <c r="S1" s="2"/>
      <c r="T1" s="2"/>
      <c r="U1" s="2"/>
      <c r="V1" s="2"/>
      <c r="W1" s="2"/>
      <c r="X1" s="2"/>
      <c r="Y1" s="2"/>
      <c r="Z1" s="2"/>
    </row>
    <row r="2" spans="1:26" ht="15" customHeight="1" x14ac:dyDescent="0.25">
      <c r="A2" s="380" t="s">
        <v>86</v>
      </c>
      <c r="B2" s="374"/>
      <c r="C2" s="374"/>
      <c r="D2" s="374"/>
      <c r="E2" s="374"/>
      <c r="F2" s="2"/>
      <c r="G2" s="2"/>
      <c r="H2" s="2"/>
      <c r="I2" s="2"/>
      <c r="J2" s="2"/>
      <c r="K2" s="2"/>
      <c r="L2" s="2"/>
      <c r="M2" s="2"/>
      <c r="N2" s="2"/>
      <c r="O2" s="2"/>
      <c r="P2" s="2"/>
      <c r="Q2" s="2"/>
      <c r="R2" s="2"/>
      <c r="S2" s="2"/>
      <c r="T2" s="2"/>
      <c r="U2" s="2"/>
      <c r="V2" s="2"/>
      <c r="W2" s="2"/>
      <c r="X2" s="2"/>
      <c r="Y2" s="2"/>
      <c r="Z2" s="2"/>
    </row>
    <row r="3" spans="1:26" ht="15" customHeight="1" x14ac:dyDescent="0.25">
      <c r="A3" s="380" t="s">
        <v>2</v>
      </c>
      <c r="B3" s="374"/>
      <c r="C3" s="374"/>
      <c r="D3" s="374"/>
      <c r="E3" s="374"/>
      <c r="F3" s="2"/>
      <c r="G3" s="2"/>
      <c r="H3" s="2"/>
      <c r="I3" s="2"/>
      <c r="J3" s="2"/>
      <c r="K3" s="2"/>
      <c r="L3" s="2"/>
      <c r="M3" s="2"/>
      <c r="N3" s="2"/>
      <c r="O3" s="2"/>
      <c r="P3" s="2"/>
      <c r="Q3" s="2"/>
      <c r="R3" s="2"/>
      <c r="S3" s="2"/>
      <c r="T3" s="2"/>
      <c r="U3" s="2"/>
      <c r="V3" s="2"/>
      <c r="W3" s="2"/>
      <c r="X3" s="2"/>
      <c r="Y3" s="2"/>
      <c r="Z3" s="2"/>
    </row>
    <row r="4" spans="1:26" ht="15" customHeight="1" x14ac:dyDescent="0.25">
      <c r="A4" s="10"/>
      <c r="B4" s="10"/>
      <c r="C4" s="8"/>
      <c r="D4" s="16"/>
      <c r="E4" s="8"/>
      <c r="F4" s="2"/>
      <c r="G4" s="2"/>
      <c r="H4" s="2"/>
      <c r="I4" s="2"/>
      <c r="J4" s="2"/>
      <c r="K4" s="2"/>
      <c r="L4" s="2"/>
      <c r="M4" s="2"/>
      <c r="N4" s="2"/>
      <c r="O4" s="2"/>
      <c r="P4" s="2"/>
      <c r="Q4" s="2"/>
      <c r="R4" s="2"/>
      <c r="S4" s="2"/>
      <c r="T4" s="2"/>
      <c r="U4" s="2"/>
      <c r="V4" s="2"/>
      <c r="W4" s="2"/>
      <c r="X4" s="2"/>
      <c r="Y4" s="2"/>
      <c r="Z4" s="2"/>
    </row>
    <row r="5" spans="1:26" ht="12.9" customHeight="1" x14ac:dyDescent="0.25">
      <c r="A5" s="10"/>
      <c r="B5" s="10"/>
      <c r="C5" s="5" t="s">
        <v>87</v>
      </c>
      <c r="D5" s="16"/>
      <c r="E5" s="5" t="s">
        <v>87</v>
      </c>
      <c r="F5" s="2"/>
      <c r="G5" s="2"/>
      <c r="H5" s="2"/>
      <c r="I5" s="2"/>
      <c r="J5" s="2"/>
      <c r="K5" s="2"/>
      <c r="L5" s="2"/>
      <c r="M5" s="2"/>
      <c r="N5" s="2"/>
      <c r="O5" s="2"/>
      <c r="P5" s="2"/>
      <c r="Q5" s="2"/>
      <c r="R5" s="2"/>
      <c r="S5" s="2"/>
      <c r="T5" s="2"/>
      <c r="U5" s="2"/>
      <c r="V5" s="2"/>
      <c r="W5" s="2"/>
      <c r="X5" s="2"/>
      <c r="Y5" s="2"/>
      <c r="Z5" s="2"/>
    </row>
    <row r="6" spans="1:26" ht="15" customHeight="1" x14ac:dyDescent="0.25">
      <c r="A6" s="10"/>
      <c r="B6" s="10"/>
      <c r="C6" s="8">
        <v>2016</v>
      </c>
      <c r="D6" s="16"/>
      <c r="E6" s="13">
        <v>2015</v>
      </c>
      <c r="F6" s="2"/>
      <c r="G6" s="2"/>
      <c r="H6" s="2"/>
      <c r="I6" s="2"/>
      <c r="J6" s="2"/>
      <c r="K6" s="2"/>
      <c r="L6" s="2"/>
      <c r="M6" s="2"/>
      <c r="N6" s="2"/>
      <c r="O6" s="2"/>
      <c r="P6" s="2"/>
      <c r="Q6" s="2"/>
      <c r="R6" s="2"/>
      <c r="S6" s="2"/>
      <c r="T6" s="2"/>
      <c r="U6" s="2"/>
      <c r="V6" s="2"/>
      <c r="W6" s="2"/>
      <c r="X6" s="2"/>
      <c r="Y6" s="2"/>
      <c r="Z6" s="2"/>
    </row>
    <row r="7" spans="1:26" ht="15" customHeight="1" x14ac:dyDescent="0.25">
      <c r="A7" s="10"/>
      <c r="B7" s="10"/>
      <c r="C7" s="7" t="s">
        <v>3</v>
      </c>
      <c r="D7" s="16"/>
      <c r="E7" s="16"/>
      <c r="F7" s="2"/>
      <c r="G7" s="2"/>
      <c r="H7" s="2"/>
      <c r="I7" s="2"/>
      <c r="J7" s="2"/>
      <c r="K7" s="2"/>
      <c r="L7" s="2"/>
      <c r="M7" s="2"/>
      <c r="N7" s="2"/>
      <c r="O7" s="2"/>
      <c r="P7" s="2"/>
      <c r="Q7" s="2"/>
      <c r="R7" s="2"/>
      <c r="S7" s="2"/>
      <c r="T7" s="2"/>
      <c r="U7" s="2"/>
      <c r="V7" s="2"/>
      <c r="W7" s="2"/>
      <c r="X7" s="2"/>
      <c r="Y7" s="2"/>
      <c r="Z7" s="2"/>
    </row>
    <row r="8" spans="1:26" ht="15" customHeight="1" x14ac:dyDescent="0.25">
      <c r="A8" s="11" t="s">
        <v>88</v>
      </c>
      <c r="B8" s="10"/>
      <c r="C8" s="7" t="s">
        <v>8</v>
      </c>
      <c r="D8" s="16"/>
      <c r="E8" s="34" t="s">
        <v>8</v>
      </c>
      <c r="F8" s="2"/>
      <c r="G8" s="2"/>
      <c r="H8" s="2"/>
      <c r="I8" s="2"/>
      <c r="J8" s="2"/>
      <c r="K8" s="2"/>
      <c r="L8" s="2"/>
      <c r="M8" s="2"/>
      <c r="N8" s="2"/>
      <c r="O8" s="2"/>
      <c r="P8" s="2"/>
      <c r="Q8" s="2"/>
      <c r="R8" s="2"/>
      <c r="S8" s="2"/>
      <c r="T8" s="2"/>
      <c r="U8" s="2"/>
      <c r="V8" s="2"/>
      <c r="W8" s="2"/>
      <c r="X8" s="2"/>
      <c r="Y8" s="2"/>
      <c r="Z8" s="2"/>
    </row>
    <row r="9" spans="1:26" ht="15" customHeight="1" x14ac:dyDescent="0.25">
      <c r="A9" s="89" t="s">
        <v>89</v>
      </c>
      <c r="B9" s="19"/>
      <c r="C9" s="23" t="s">
        <v>8</v>
      </c>
      <c r="D9" s="24"/>
      <c r="E9" s="23" t="s">
        <v>8</v>
      </c>
      <c r="F9" s="2"/>
      <c r="G9" s="2"/>
      <c r="H9" s="2"/>
      <c r="I9" s="2"/>
      <c r="J9" s="2"/>
      <c r="K9" s="2"/>
      <c r="L9" s="2"/>
      <c r="M9" s="2"/>
      <c r="N9" s="2"/>
      <c r="O9" s="2"/>
      <c r="P9" s="2"/>
      <c r="Q9" s="2"/>
      <c r="R9" s="2"/>
      <c r="S9" s="2"/>
      <c r="T9" s="2"/>
      <c r="U9" s="2"/>
      <c r="V9" s="2"/>
      <c r="W9" s="2"/>
      <c r="X9" s="2"/>
      <c r="Y9" s="2"/>
      <c r="Z9" s="2"/>
    </row>
    <row r="10" spans="1:26" ht="15" customHeight="1" x14ac:dyDescent="0.25">
      <c r="A10" s="64" t="s">
        <v>90</v>
      </c>
      <c r="B10" s="121"/>
      <c r="C10" s="53">
        <v>891846000</v>
      </c>
      <c r="D10" s="27"/>
      <c r="E10" s="53">
        <v>853362000</v>
      </c>
      <c r="F10" s="2"/>
      <c r="G10" s="2"/>
      <c r="H10" s="2"/>
      <c r="I10" s="2"/>
      <c r="J10" s="2"/>
      <c r="K10" s="2"/>
      <c r="L10" s="2"/>
      <c r="M10" s="2"/>
      <c r="N10" s="2"/>
      <c r="O10" s="2"/>
      <c r="P10" s="2"/>
      <c r="Q10" s="2"/>
      <c r="R10" s="2"/>
      <c r="S10" s="2"/>
      <c r="T10" s="2"/>
      <c r="U10" s="2"/>
      <c r="V10" s="2"/>
      <c r="W10" s="2"/>
      <c r="X10" s="2"/>
      <c r="Y10" s="2"/>
      <c r="Z10" s="2"/>
    </row>
    <row r="11" spans="1:26" ht="15" customHeight="1" x14ac:dyDescent="0.25">
      <c r="A11" s="60" t="s">
        <v>91</v>
      </c>
      <c r="B11" s="122"/>
      <c r="C11" s="90">
        <v>86655000</v>
      </c>
      <c r="D11" s="30"/>
      <c r="E11" s="90">
        <v>68175000</v>
      </c>
      <c r="F11" s="2"/>
      <c r="G11" s="2"/>
      <c r="H11" s="2"/>
      <c r="I11" s="2"/>
      <c r="J11" s="2"/>
      <c r="K11" s="2"/>
      <c r="L11" s="2"/>
      <c r="M11" s="2"/>
      <c r="N11" s="2"/>
      <c r="O11" s="2"/>
      <c r="P11" s="2"/>
      <c r="Q11" s="2"/>
      <c r="R11" s="2"/>
      <c r="S11" s="2"/>
      <c r="T11" s="2"/>
      <c r="U11" s="2"/>
      <c r="V11" s="2"/>
      <c r="W11" s="2"/>
      <c r="X11" s="2"/>
      <c r="Y11" s="2"/>
      <c r="Z11" s="2"/>
    </row>
    <row r="12" spans="1:26" ht="12.9" customHeight="1" x14ac:dyDescent="0.25">
      <c r="A12" s="64" t="s">
        <v>50</v>
      </c>
      <c r="B12" s="121"/>
      <c r="C12" s="92">
        <v>113435000</v>
      </c>
      <c r="D12" s="27"/>
      <c r="E12" s="92">
        <v>153705000</v>
      </c>
      <c r="F12" s="2"/>
      <c r="G12" s="2"/>
      <c r="H12" s="2"/>
      <c r="I12" s="2"/>
      <c r="J12" s="2"/>
      <c r="K12" s="2"/>
      <c r="L12" s="2"/>
      <c r="M12" s="2"/>
      <c r="N12" s="2"/>
      <c r="O12" s="2"/>
      <c r="P12" s="2"/>
      <c r="Q12" s="2"/>
      <c r="R12" s="2"/>
      <c r="S12" s="2"/>
      <c r="T12" s="2"/>
      <c r="U12" s="2"/>
      <c r="V12" s="2"/>
      <c r="W12" s="2"/>
      <c r="X12" s="2"/>
      <c r="Y12" s="2"/>
      <c r="Z12" s="2"/>
    </row>
    <row r="13" spans="1:26" ht="15" customHeight="1" x14ac:dyDescent="0.25">
      <c r="A13" s="123" t="s">
        <v>92</v>
      </c>
      <c r="B13" s="124"/>
      <c r="C13" s="90">
        <v>1091936000</v>
      </c>
      <c r="D13" s="30"/>
      <c r="E13" s="90">
        <v>1075242000</v>
      </c>
      <c r="F13" s="2"/>
      <c r="G13" s="2"/>
      <c r="H13" s="2"/>
      <c r="I13" s="2"/>
      <c r="J13" s="2"/>
      <c r="K13" s="2"/>
      <c r="L13" s="2"/>
      <c r="M13" s="2"/>
      <c r="N13" s="2"/>
      <c r="O13" s="2"/>
      <c r="P13" s="2"/>
      <c r="Q13" s="2"/>
      <c r="R13" s="2"/>
      <c r="S13" s="2"/>
      <c r="T13" s="2"/>
      <c r="U13" s="2"/>
      <c r="V13" s="2"/>
      <c r="W13" s="2"/>
      <c r="X13" s="2"/>
      <c r="Y13" s="2"/>
      <c r="Z13" s="2"/>
    </row>
    <row r="14" spans="1:26" ht="15" customHeight="1" x14ac:dyDescent="0.25">
      <c r="A14" s="14" t="s">
        <v>93</v>
      </c>
      <c r="B14" s="112"/>
      <c r="C14" s="46">
        <v>171006000</v>
      </c>
      <c r="D14" s="27"/>
      <c r="E14" s="46">
        <v>198897000</v>
      </c>
      <c r="F14" s="2"/>
      <c r="G14" s="2"/>
      <c r="H14" s="2"/>
      <c r="I14" s="2"/>
      <c r="J14" s="2"/>
      <c r="K14" s="2"/>
      <c r="L14" s="2"/>
      <c r="M14" s="2"/>
      <c r="N14" s="2"/>
      <c r="O14" s="2"/>
      <c r="P14" s="2"/>
      <c r="Q14" s="2"/>
      <c r="R14" s="2"/>
      <c r="S14" s="2"/>
      <c r="T14" s="2"/>
      <c r="U14" s="2"/>
      <c r="V14" s="2"/>
      <c r="W14" s="2"/>
      <c r="X14" s="2"/>
      <c r="Y14" s="2"/>
      <c r="Z14" s="2"/>
    </row>
    <row r="15" spans="1:26" ht="15" customHeight="1" x14ac:dyDescent="0.25">
      <c r="A15" s="88" t="s">
        <v>94</v>
      </c>
      <c r="B15" s="113"/>
      <c r="C15" s="90">
        <v>283962000</v>
      </c>
      <c r="D15" s="30"/>
      <c r="E15" s="90">
        <v>287332000</v>
      </c>
      <c r="F15" s="2"/>
      <c r="G15" s="2"/>
      <c r="H15" s="2"/>
      <c r="I15" s="2"/>
      <c r="J15" s="2"/>
      <c r="K15" s="2"/>
      <c r="L15" s="2"/>
      <c r="M15" s="2"/>
      <c r="N15" s="2"/>
      <c r="O15" s="2"/>
      <c r="P15" s="2"/>
      <c r="Q15" s="2"/>
      <c r="R15" s="2"/>
      <c r="S15" s="2"/>
      <c r="T15" s="2"/>
      <c r="U15" s="2"/>
      <c r="V15" s="2"/>
      <c r="W15" s="2"/>
      <c r="X15" s="2"/>
      <c r="Y15" s="2"/>
      <c r="Z15" s="2"/>
    </row>
    <row r="16" spans="1:26" ht="15" customHeight="1" x14ac:dyDescent="0.25">
      <c r="A16" s="14" t="s">
        <v>95</v>
      </c>
      <c r="B16" s="112"/>
      <c r="C16" s="46">
        <v>42915000</v>
      </c>
      <c r="D16" s="27"/>
      <c r="E16" s="46">
        <v>36483000</v>
      </c>
      <c r="F16" s="2"/>
      <c r="G16" s="2"/>
      <c r="H16" s="2"/>
      <c r="I16" s="2"/>
      <c r="J16" s="2"/>
      <c r="K16" s="2"/>
      <c r="L16" s="2"/>
      <c r="M16" s="2"/>
      <c r="N16" s="2"/>
      <c r="O16" s="2"/>
      <c r="P16" s="2"/>
      <c r="Q16" s="2"/>
      <c r="R16" s="2"/>
      <c r="S16" s="2"/>
      <c r="T16" s="2"/>
      <c r="U16" s="2"/>
      <c r="V16" s="2"/>
      <c r="W16" s="2"/>
      <c r="X16" s="2"/>
      <c r="Y16" s="2"/>
      <c r="Z16" s="2"/>
    </row>
    <row r="17" spans="1:26" ht="21" customHeight="1" x14ac:dyDescent="0.25">
      <c r="A17" s="88" t="s">
        <v>96</v>
      </c>
      <c r="B17" s="113"/>
      <c r="C17" s="90">
        <v>141882000</v>
      </c>
      <c r="D17" s="30"/>
      <c r="E17" s="90">
        <v>178236000</v>
      </c>
      <c r="F17" s="2"/>
      <c r="G17" s="2"/>
      <c r="H17" s="2"/>
      <c r="I17" s="2"/>
      <c r="J17" s="2"/>
      <c r="K17" s="2"/>
      <c r="L17" s="2"/>
      <c r="M17" s="2"/>
      <c r="N17" s="2"/>
      <c r="O17" s="2"/>
      <c r="P17" s="2"/>
      <c r="Q17" s="2"/>
      <c r="R17" s="2"/>
      <c r="S17" s="2"/>
      <c r="T17" s="2"/>
      <c r="U17" s="2"/>
      <c r="V17" s="2"/>
      <c r="W17" s="2"/>
      <c r="X17" s="2"/>
      <c r="Y17" s="2"/>
      <c r="Z17" s="2"/>
    </row>
    <row r="18" spans="1:26" ht="15" customHeight="1" x14ac:dyDescent="0.25">
      <c r="A18" s="14" t="s">
        <v>97</v>
      </c>
      <c r="B18" s="125"/>
      <c r="C18" s="46">
        <v>5231000</v>
      </c>
      <c r="D18" s="27"/>
      <c r="E18" s="46">
        <v>3454000</v>
      </c>
      <c r="F18" s="2"/>
      <c r="G18" s="2"/>
      <c r="H18" s="2"/>
      <c r="I18" s="2"/>
      <c r="J18" s="2"/>
      <c r="K18" s="2"/>
      <c r="L18" s="2"/>
      <c r="M18" s="2"/>
      <c r="N18" s="2"/>
      <c r="O18" s="2"/>
      <c r="P18" s="2"/>
      <c r="Q18" s="2"/>
      <c r="R18" s="2"/>
      <c r="S18" s="2"/>
      <c r="T18" s="2"/>
      <c r="U18" s="2"/>
      <c r="V18" s="2"/>
      <c r="W18" s="2"/>
      <c r="X18" s="2"/>
      <c r="Y18" s="2"/>
      <c r="Z18" s="2"/>
    </row>
    <row r="19" spans="1:26" ht="15" customHeight="1" x14ac:dyDescent="0.25">
      <c r="A19" s="88" t="s">
        <v>98</v>
      </c>
      <c r="B19" s="111"/>
      <c r="C19" s="31">
        <v>24445000</v>
      </c>
      <c r="D19" s="30"/>
      <c r="E19" s="31">
        <v>16620000</v>
      </c>
      <c r="F19" s="2"/>
      <c r="G19" s="2"/>
      <c r="H19" s="2"/>
      <c r="I19" s="2"/>
      <c r="J19" s="2"/>
      <c r="K19" s="2"/>
      <c r="L19" s="2"/>
      <c r="M19" s="2"/>
      <c r="N19" s="2"/>
      <c r="O19" s="2"/>
      <c r="P19" s="2"/>
      <c r="Q19" s="2"/>
      <c r="R19" s="2"/>
      <c r="S19" s="2"/>
      <c r="T19" s="2"/>
      <c r="U19" s="2"/>
      <c r="V19" s="2"/>
      <c r="W19" s="2"/>
      <c r="X19" s="2"/>
      <c r="Y19" s="2"/>
      <c r="Z19" s="2"/>
    </row>
    <row r="20" spans="1:26" ht="15" customHeight="1" x14ac:dyDescent="0.25">
      <c r="A20" s="126" t="s">
        <v>99</v>
      </c>
      <c r="B20" s="112"/>
      <c r="C20" s="32">
        <v>1761377000</v>
      </c>
      <c r="D20" s="27"/>
      <c r="E20" s="32">
        <v>1796264000</v>
      </c>
      <c r="F20" s="2"/>
      <c r="G20" s="2"/>
      <c r="H20" s="2"/>
      <c r="I20" s="2"/>
      <c r="J20" s="2"/>
      <c r="K20" s="2"/>
      <c r="L20" s="2"/>
      <c r="M20" s="2"/>
      <c r="N20" s="2"/>
      <c r="O20" s="2"/>
      <c r="P20" s="2"/>
      <c r="Q20" s="2"/>
      <c r="R20" s="2"/>
      <c r="S20" s="2"/>
      <c r="T20" s="2"/>
      <c r="U20" s="2"/>
      <c r="V20" s="2"/>
      <c r="W20" s="2"/>
      <c r="X20" s="2"/>
      <c r="Y20" s="2"/>
      <c r="Z20" s="2"/>
    </row>
    <row r="21" spans="1:26" ht="15" customHeight="1" x14ac:dyDescent="0.25">
      <c r="A21" s="71" t="s">
        <v>100</v>
      </c>
      <c r="B21" s="41"/>
      <c r="C21" s="44"/>
      <c r="D21" s="24"/>
      <c r="E21" s="51"/>
      <c r="F21" s="2"/>
      <c r="G21" s="2"/>
      <c r="H21" s="2"/>
      <c r="I21" s="2"/>
      <c r="J21" s="2"/>
      <c r="K21" s="2"/>
      <c r="L21" s="2"/>
      <c r="M21" s="2"/>
      <c r="N21" s="2"/>
      <c r="O21" s="2"/>
      <c r="P21" s="2"/>
      <c r="Q21" s="2"/>
      <c r="R21" s="2"/>
      <c r="S21" s="2"/>
      <c r="T21" s="2"/>
      <c r="U21" s="2"/>
      <c r="V21" s="2"/>
      <c r="W21" s="2"/>
      <c r="X21" s="2"/>
      <c r="Y21" s="2"/>
      <c r="Z21" s="2"/>
    </row>
    <row r="22" spans="1:26" ht="15" customHeight="1" x14ac:dyDescent="0.25">
      <c r="A22" s="14" t="s">
        <v>101</v>
      </c>
      <c r="B22" s="45"/>
      <c r="C22" s="48"/>
      <c r="D22" s="16"/>
      <c r="E22" s="48"/>
      <c r="F22" s="2"/>
      <c r="G22" s="2"/>
      <c r="H22" s="2"/>
      <c r="I22" s="2"/>
      <c r="J22" s="2"/>
      <c r="K22" s="2"/>
      <c r="L22" s="2"/>
      <c r="M22" s="2"/>
      <c r="N22" s="2"/>
      <c r="O22" s="2"/>
      <c r="P22" s="2"/>
      <c r="Q22" s="2"/>
      <c r="R22" s="2"/>
      <c r="S22" s="2"/>
      <c r="T22" s="2"/>
      <c r="U22" s="2"/>
      <c r="V22" s="2"/>
      <c r="W22" s="2"/>
      <c r="X22" s="2"/>
      <c r="Y22" s="2"/>
      <c r="Z22" s="2"/>
    </row>
    <row r="23" spans="1:26" ht="15" customHeight="1" x14ac:dyDescent="0.25">
      <c r="A23" s="60" t="s">
        <v>51</v>
      </c>
      <c r="B23" s="124"/>
      <c r="C23" s="42">
        <v>29273000</v>
      </c>
      <c r="D23" s="30"/>
      <c r="E23" s="42">
        <v>24590000</v>
      </c>
      <c r="F23" s="2"/>
      <c r="G23" s="2"/>
      <c r="H23" s="2"/>
      <c r="I23" s="2"/>
      <c r="J23" s="2"/>
      <c r="K23" s="2"/>
      <c r="L23" s="2"/>
      <c r="M23" s="2"/>
      <c r="N23" s="2"/>
      <c r="O23" s="2"/>
      <c r="P23" s="2"/>
      <c r="Q23" s="2"/>
      <c r="R23" s="2"/>
      <c r="S23" s="2"/>
      <c r="T23" s="2"/>
      <c r="U23" s="2"/>
      <c r="V23" s="2"/>
      <c r="W23" s="2"/>
      <c r="X23" s="2"/>
      <c r="Y23" s="2"/>
      <c r="Z23" s="2"/>
    </row>
    <row r="24" spans="1:26" ht="15" customHeight="1" x14ac:dyDescent="0.25">
      <c r="A24" s="64" t="s">
        <v>52</v>
      </c>
      <c r="B24" s="112"/>
      <c r="C24" s="46">
        <v>800697000</v>
      </c>
      <c r="D24" s="27"/>
      <c r="E24" s="46">
        <v>776211000</v>
      </c>
      <c r="F24" s="2"/>
      <c r="G24" s="2"/>
      <c r="H24" s="2"/>
      <c r="I24" s="2"/>
      <c r="J24" s="2"/>
      <c r="K24" s="2"/>
      <c r="L24" s="2"/>
      <c r="M24" s="2"/>
      <c r="N24" s="2"/>
      <c r="O24" s="2"/>
      <c r="P24" s="2"/>
      <c r="Q24" s="2"/>
      <c r="R24" s="2"/>
      <c r="S24" s="2"/>
      <c r="T24" s="2"/>
      <c r="U24" s="2"/>
      <c r="V24" s="2"/>
      <c r="W24" s="2"/>
      <c r="X24" s="2"/>
      <c r="Y24" s="2"/>
      <c r="Z24" s="2"/>
    </row>
    <row r="25" spans="1:26" ht="15" customHeight="1" x14ac:dyDescent="0.25">
      <c r="A25" s="60" t="s">
        <v>102</v>
      </c>
      <c r="B25" s="113"/>
      <c r="C25" s="90">
        <v>383081000</v>
      </c>
      <c r="D25" s="30"/>
      <c r="E25" s="90">
        <v>402724000</v>
      </c>
      <c r="F25" s="2"/>
      <c r="G25" s="2"/>
      <c r="H25" s="2"/>
      <c r="I25" s="2"/>
      <c r="J25" s="2"/>
      <c r="K25" s="2"/>
      <c r="L25" s="2"/>
      <c r="M25" s="2"/>
      <c r="N25" s="2"/>
      <c r="O25" s="2"/>
      <c r="P25" s="2"/>
      <c r="Q25" s="2"/>
      <c r="R25" s="2"/>
      <c r="S25" s="2"/>
      <c r="T25" s="2"/>
      <c r="U25" s="2"/>
      <c r="V25" s="2"/>
      <c r="W25" s="2"/>
      <c r="X25" s="2"/>
      <c r="Y25" s="2"/>
      <c r="Z25" s="2"/>
    </row>
    <row r="26" spans="1:26" ht="15" customHeight="1" x14ac:dyDescent="0.25">
      <c r="A26" s="108" t="s">
        <v>103</v>
      </c>
      <c r="B26" s="125"/>
      <c r="C26" s="127">
        <v>1213051000</v>
      </c>
      <c r="D26" s="27"/>
      <c r="E26" s="127">
        <v>1203525000</v>
      </c>
      <c r="F26" s="2"/>
      <c r="G26" s="2"/>
      <c r="H26" s="2"/>
      <c r="I26" s="2"/>
      <c r="J26" s="2"/>
      <c r="K26" s="2"/>
      <c r="L26" s="2"/>
      <c r="M26" s="2"/>
      <c r="N26" s="2"/>
      <c r="O26" s="2"/>
      <c r="P26" s="2"/>
      <c r="Q26" s="2"/>
      <c r="R26" s="2"/>
      <c r="S26" s="2"/>
      <c r="T26" s="2"/>
      <c r="U26" s="2"/>
      <c r="V26" s="2"/>
      <c r="W26" s="2"/>
      <c r="X26" s="2"/>
      <c r="Y26" s="2"/>
      <c r="Z26" s="2"/>
    </row>
    <row r="27" spans="1:26" ht="15" customHeight="1" x14ac:dyDescent="0.25">
      <c r="A27" s="88" t="s">
        <v>104</v>
      </c>
      <c r="B27" s="113"/>
      <c r="C27" s="90">
        <v>178995000</v>
      </c>
      <c r="D27" s="30"/>
      <c r="E27" s="90">
        <v>0</v>
      </c>
      <c r="F27" s="2"/>
      <c r="G27" s="2"/>
      <c r="H27" s="2"/>
      <c r="I27" s="2"/>
      <c r="J27" s="2"/>
      <c r="K27" s="2"/>
      <c r="L27" s="2"/>
      <c r="M27" s="2"/>
      <c r="N27" s="2"/>
      <c r="O27" s="2"/>
      <c r="P27" s="2"/>
      <c r="Q27" s="2"/>
      <c r="R27" s="2"/>
      <c r="S27" s="2"/>
      <c r="T27" s="2"/>
      <c r="U27" s="2"/>
      <c r="V27" s="2"/>
      <c r="W27" s="2"/>
      <c r="X27" s="2"/>
      <c r="Y27" s="2"/>
      <c r="Z27" s="2"/>
    </row>
    <row r="28" spans="1:26" ht="15" customHeight="1" x14ac:dyDescent="0.25">
      <c r="A28" s="14" t="s">
        <v>105</v>
      </c>
      <c r="B28" s="112"/>
      <c r="C28" s="46">
        <v>4215000</v>
      </c>
      <c r="D28" s="27"/>
      <c r="E28" s="46">
        <v>8612000</v>
      </c>
      <c r="F28" s="2"/>
      <c r="G28" s="2"/>
      <c r="H28" s="2"/>
      <c r="I28" s="2"/>
      <c r="J28" s="2"/>
      <c r="K28" s="2"/>
      <c r="L28" s="2"/>
      <c r="M28" s="2"/>
      <c r="N28" s="2"/>
      <c r="O28" s="2"/>
      <c r="P28" s="2"/>
      <c r="Q28" s="2"/>
      <c r="R28" s="2"/>
      <c r="S28" s="2"/>
      <c r="T28" s="2"/>
      <c r="U28" s="2"/>
      <c r="V28" s="2"/>
      <c r="W28" s="2"/>
      <c r="X28" s="2"/>
      <c r="Y28" s="2"/>
      <c r="Z28" s="2"/>
    </row>
    <row r="29" spans="1:26" ht="15" customHeight="1" x14ac:dyDescent="0.25">
      <c r="A29" s="88" t="s">
        <v>106</v>
      </c>
      <c r="B29" s="113"/>
      <c r="C29" s="90">
        <v>100054000</v>
      </c>
      <c r="D29" s="30"/>
      <c r="E29" s="90">
        <v>113540000</v>
      </c>
      <c r="F29" s="2"/>
      <c r="G29" s="2"/>
      <c r="H29" s="2"/>
      <c r="I29" s="2"/>
      <c r="J29" s="2"/>
      <c r="K29" s="2"/>
      <c r="L29" s="2"/>
      <c r="M29" s="2"/>
      <c r="N29" s="2"/>
      <c r="O29" s="2"/>
      <c r="P29" s="2"/>
      <c r="Q29" s="2"/>
      <c r="R29" s="2"/>
      <c r="S29" s="2"/>
      <c r="T29" s="2"/>
      <c r="U29" s="2"/>
      <c r="V29" s="2"/>
      <c r="W29" s="2"/>
      <c r="X29" s="2"/>
      <c r="Y29" s="2"/>
      <c r="Z29" s="2"/>
    </row>
    <row r="30" spans="1:26" ht="15" customHeight="1" x14ac:dyDescent="0.25">
      <c r="A30" s="126" t="s">
        <v>107</v>
      </c>
      <c r="B30" s="112"/>
      <c r="C30" s="109">
        <v>1496315000</v>
      </c>
      <c r="D30" s="27"/>
      <c r="E30" s="109">
        <v>1325677000</v>
      </c>
      <c r="F30" s="2"/>
      <c r="G30" s="2"/>
      <c r="H30" s="2"/>
      <c r="I30" s="2"/>
      <c r="J30" s="2"/>
      <c r="K30" s="2"/>
      <c r="L30" s="2"/>
      <c r="M30" s="2"/>
      <c r="N30" s="2"/>
      <c r="O30" s="2"/>
      <c r="P30" s="2"/>
      <c r="Q30" s="2"/>
      <c r="R30" s="2"/>
      <c r="S30" s="2"/>
      <c r="T30" s="2"/>
      <c r="U30" s="2"/>
      <c r="V30" s="2"/>
      <c r="W30" s="2"/>
      <c r="X30" s="2"/>
      <c r="Y30" s="2"/>
      <c r="Z30" s="2"/>
    </row>
    <row r="31" spans="1:26" ht="15" customHeight="1" x14ac:dyDescent="0.25">
      <c r="A31" s="89" t="s">
        <v>379</v>
      </c>
      <c r="B31" s="19"/>
      <c r="C31" s="87"/>
      <c r="D31" s="24"/>
      <c r="E31" s="87"/>
      <c r="F31" s="2"/>
      <c r="G31" s="2"/>
      <c r="H31" s="2"/>
      <c r="I31" s="2"/>
      <c r="J31" s="2"/>
      <c r="K31" s="2"/>
      <c r="L31" s="2"/>
      <c r="M31" s="2"/>
      <c r="N31" s="2"/>
      <c r="O31" s="2"/>
      <c r="P31" s="2"/>
      <c r="Q31" s="2"/>
      <c r="R31" s="2"/>
      <c r="S31" s="2"/>
      <c r="T31" s="2"/>
      <c r="U31" s="2"/>
      <c r="V31" s="2"/>
      <c r="W31" s="2"/>
      <c r="X31" s="2"/>
      <c r="Y31" s="2"/>
      <c r="Z31" s="2"/>
    </row>
    <row r="32" spans="1:26" x14ac:dyDescent="0.25">
      <c r="A32" s="11" t="s">
        <v>108</v>
      </c>
      <c r="B32" s="4"/>
      <c r="C32" s="48"/>
      <c r="D32" s="16"/>
      <c r="E32" s="48"/>
      <c r="F32" s="2"/>
      <c r="G32" s="2"/>
      <c r="H32" s="2"/>
      <c r="I32" s="2"/>
      <c r="J32" s="2"/>
      <c r="K32" s="2"/>
      <c r="L32" s="2"/>
      <c r="M32" s="2"/>
      <c r="N32" s="2"/>
      <c r="O32" s="2"/>
      <c r="P32" s="2"/>
      <c r="Q32" s="2"/>
      <c r="R32" s="2"/>
      <c r="S32" s="2"/>
      <c r="T32" s="2"/>
      <c r="U32" s="2"/>
      <c r="V32" s="2"/>
      <c r="W32" s="2"/>
      <c r="X32" s="2"/>
      <c r="Y32" s="2"/>
      <c r="Z32" s="2"/>
    </row>
    <row r="33" spans="1:26" ht="36" customHeight="1" x14ac:dyDescent="0.25">
      <c r="A33" s="88" t="s">
        <v>109</v>
      </c>
      <c r="B33" s="19"/>
      <c r="C33" s="90">
        <v>0</v>
      </c>
      <c r="D33" s="24"/>
      <c r="E33" s="90">
        <v>72000</v>
      </c>
      <c r="F33" s="2"/>
      <c r="G33" s="2"/>
      <c r="H33" s="2"/>
      <c r="I33" s="2"/>
      <c r="J33" s="2"/>
      <c r="K33" s="2"/>
      <c r="L33" s="2"/>
      <c r="M33" s="2"/>
      <c r="N33" s="2"/>
      <c r="O33" s="2"/>
      <c r="P33" s="2"/>
      <c r="Q33" s="2"/>
      <c r="R33" s="2"/>
      <c r="S33" s="2"/>
      <c r="T33" s="2"/>
      <c r="U33" s="2"/>
      <c r="V33" s="2"/>
      <c r="W33" s="2"/>
      <c r="X33" s="2"/>
      <c r="Y33" s="2"/>
      <c r="Z33" s="2"/>
    </row>
    <row r="34" spans="1:26" ht="39" customHeight="1" x14ac:dyDescent="0.25">
      <c r="A34" s="14" t="s">
        <v>110</v>
      </c>
      <c r="B34" s="4"/>
      <c r="C34" s="46">
        <v>0</v>
      </c>
      <c r="D34" s="16"/>
      <c r="E34" s="46">
        <v>0</v>
      </c>
      <c r="F34" s="2"/>
      <c r="G34" s="2"/>
      <c r="H34" s="2"/>
      <c r="I34" s="2"/>
      <c r="J34" s="2"/>
      <c r="K34" s="2"/>
      <c r="L34" s="2"/>
      <c r="M34" s="2"/>
      <c r="N34" s="2"/>
      <c r="O34" s="2"/>
      <c r="P34" s="2"/>
      <c r="Q34" s="2"/>
      <c r="R34" s="2"/>
      <c r="S34" s="2"/>
      <c r="T34" s="2"/>
      <c r="U34" s="2"/>
      <c r="V34" s="2"/>
      <c r="W34" s="2"/>
      <c r="X34" s="2"/>
      <c r="Y34" s="2"/>
      <c r="Z34" s="2"/>
    </row>
    <row r="35" spans="1:26" ht="39" customHeight="1" x14ac:dyDescent="0.25">
      <c r="A35" s="88" t="s">
        <v>111</v>
      </c>
      <c r="B35" s="19"/>
      <c r="C35" s="90">
        <v>74000</v>
      </c>
      <c r="D35" s="24"/>
      <c r="E35" s="90">
        <v>0</v>
      </c>
      <c r="F35" s="2"/>
      <c r="G35" s="2"/>
      <c r="H35" s="2"/>
      <c r="I35" s="2"/>
      <c r="J35" s="2"/>
      <c r="K35" s="2"/>
      <c r="L35" s="2"/>
      <c r="M35" s="2"/>
      <c r="N35" s="2"/>
      <c r="O35" s="2"/>
      <c r="P35" s="2"/>
      <c r="Q35" s="2"/>
      <c r="R35" s="2"/>
      <c r="S35" s="2"/>
      <c r="T35" s="2"/>
      <c r="U35" s="2"/>
      <c r="V35" s="2"/>
      <c r="W35" s="2"/>
      <c r="X35" s="2"/>
      <c r="Y35" s="2"/>
      <c r="Z35" s="2"/>
    </row>
    <row r="36" spans="1:26" ht="15" customHeight="1" x14ac:dyDescent="0.25">
      <c r="A36" s="14" t="s">
        <v>112</v>
      </c>
      <c r="B36" s="4"/>
      <c r="C36" s="46">
        <v>2112728000</v>
      </c>
      <c r="D36" s="16"/>
      <c r="E36" s="46">
        <v>1964453000</v>
      </c>
      <c r="F36" s="2"/>
      <c r="G36" s="2"/>
      <c r="H36" s="2"/>
      <c r="I36" s="2"/>
      <c r="J36" s="2"/>
      <c r="K36" s="2"/>
      <c r="L36" s="2"/>
      <c r="M36" s="2"/>
      <c r="N36" s="2"/>
      <c r="O36" s="2"/>
      <c r="P36" s="2"/>
      <c r="Q36" s="2"/>
      <c r="R36" s="2"/>
      <c r="S36" s="2"/>
      <c r="T36" s="2"/>
      <c r="U36" s="2"/>
      <c r="V36" s="2"/>
      <c r="W36" s="2"/>
      <c r="X36" s="2"/>
      <c r="Y36" s="2"/>
      <c r="Z36" s="2"/>
    </row>
    <row r="37" spans="1:26" ht="21" customHeight="1" x14ac:dyDescent="0.25">
      <c r="A37" s="88" t="s">
        <v>113</v>
      </c>
      <c r="B37" s="19"/>
      <c r="C37" s="90">
        <v>-807424000</v>
      </c>
      <c r="D37" s="24"/>
      <c r="E37" s="90">
        <v>-645041000</v>
      </c>
      <c r="F37" s="2"/>
      <c r="G37" s="2"/>
      <c r="H37" s="2"/>
      <c r="I37" s="2"/>
      <c r="J37" s="2"/>
      <c r="K37" s="2"/>
      <c r="L37" s="2"/>
      <c r="M37" s="2"/>
      <c r="N37" s="2"/>
      <c r="O37" s="2"/>
      <c r="P37" s="2"/>
      <c r="Q37" s="2"/>
      <c r="R37" s="2"/>
      <c r="S37" s="2"/>
      <c r="T37" s="2"/>
      <c r="U37" s="2"/>
      <c r="V37" s="2"/>
      <c r="W37" s="2"/>
      <c r="X37" s="2"/>
      <c r="Y37" s="2"/>
      <c r="Z37" s="2"/>
    </row>
    <row r="38" spans="1:26" ht="15" customHeight="1" x14ac:dyDescent="0.25">
      <c r="A38" s="14" t="s">
        <v>114</v>
      </c>
      <c r="B38" s="4"/>
      <c r="C38" s="46">
        <v>-1099010000</v>
      </c>
      <c r="D38" s="16"/>
      <c r="E38" s="46">
        <v>-901292000</v>
      </c>
      <c r="F38" s="2"/>
      <c r="G38" s="2"/>
      <c r="H38" s="2"/>
      <c r="I38" s="2"/>
      <c r="J38" s="2"/>
      <c r="K38" s="2"/>
      <c r="L38" s="2"/>
      <c r="M38" s="2"/>
      <c r="N38" s="2"/>
      <c r="O38" s="2"/>
      <c r="P38" s="2"/>
      <c r="Q38" s="2"/>
      <c r="R38" s="2"/>
      <c r="S38" s="2"/>
      <c r="T38" s="2"/>
      <c r="U38" s="2"/>
      <c r="V38" s="2"/>
      <c r="W38" s="2"/>
      <c r="X38" s="2"/>
      <c r="Y38" s="2"/>
      <c r="Z38" s="2"/>
    </row>
    <row r="39" spans="1:26" ht="15" customHeight="1" x14ac:dyDescent="0.25">
      <c r="A39" s="88" t="s">
        <v>115</v>
      </c>
      <c r="B39" s="19"/>
      <c r="C39" s="49">
        <v>58052000</v>
      </c>
      <c r="D39" s="24"/>
      <c r="E39" s="49">
        <v>51206000</v>
      </c>
      <c r="F39" s="2"/>
      <c r="G39" s="2"/>
      <c r="H39" s="2"/>
      <c r="I39" s="2"/>
      <c r="J39" s="2"/>
      <c r="K39" s="2"/>
      <c r="L39" s="2"/>
      <c r="M39" s="2"/>
      <c r="N39" s="2"/>
      <c r="O39" s="2"/>
      <c r="P39" s="2"/>
      <c r="Q39" s="2"/>
      <c r="R39" s="2"/>
      <c r="S39" s="2"/>
      <c r="T39" s="2"/>
      <c r="U39" s="2"/>
      <c r="V39" s="2"/>
      <c r="W39" s="2"/>
      <c r="X39" s="2"/>
      <c r="Y39" s="2"/>
      <c r="Z39" s="2"/>
    </row>
    <row r="40" spans="1:26" ht="15" customHeight="1" x14ac:dyDescent="0.25">
      <c r="A40" s="126" t="s">
        <v>116</v>
      </c>
      <c r="B40" s="4"/>
      <c r="C40" s="46">
        <v>264420000</v>
      </c>
      <c r="D40" s="16"/>
      <c r="E40" s="46">
        <v>469398000</v>
      </c>
      <c r="F40" s="2"/>
      <c r="G40" s="2"/>
      <c r="H40" s="2"/>
      <c r="I40" s="2"/>
      <c r="J40" s="2"/>
      <c r="K40" s="2"/>
      <c r="L40" s="2"/>
      <c r="M40" s="2"/>
      <c r="N40" s="2"/>
      <c r="O40" s="2"/>
      <c r="P40" s="2"/>
      <c r="Q40" s="2"/>
      <c r="R40" s="2"/>
      <c r="S40" s="2"/>
      <c r="T40" s="2"/>
      <c r="U40" s="2"/>
      <c r="V40" s="2"/>
      <c r="W40" s="2"/>
      <c r="X40" s="2"/>
      <c r="Y40" s="2"/>
      <c r="Z40" s="2"/>
    </row>
    <row r="41" spans="1:26" ht="15" customHeight="1" x14ac:dyDescent="0.25">
      <c r="A41" s="88" t="s">
        <v>117</v>
      </c>
      <c r="B41" s="19"/>
      <c r="C41" s="49">
        <v>642000</v>
      </c>
      <c r="D41" s="24"/>
      <c r="E41" s="49">
        <v>1189000</v>
      </c>
      <c r="F41" s="2"/>
      <c r="G41" s="2"/>
      <c r="H41" s="2"/>
      <c r="I41" s="2"/>
      <c r="J41" s="2"/>
      <c r="K41" s="2"/>
      <c r="L41" s="2"/>
      <c r="M41" s="2"/>
      <c r="N41" s="2"/>
      <c r="O41" s="2"/>
      <c r="P41" s="2"/>
      <c r="Q41" s="2"/>
      <c r="R41" s="2"/>
      <c r="S41" s="2"/>
      <c r="T41" s="2"/>
      <c r="U41" s="2"/>
      <c r="V41" s="2"/>
      <c r="W41" s="2"/>
      <c r="X41" s="2"/>
      <c r="Y41" s="2"/>
      <c r="Z41" s="2"/>
    </row>
    <row r="42" spans="1:26" ht="15" customHeight="1" x14ac:dyDescent="0.25">
      <c r="A42" s="126" t="s">
        <v>118</v>
      </c>
      <c r="B42" s="4"/>
      <c r="C42" s="92">
        <v>265062000</v>
      </c>
      <c r="D42" s="16"/>
      <c r="E42" s="92">
        <v>470587000</v>
      </c>
      <c r="F42" s="2"/>
      <c r="G42" s="2"/>
      <c r="H42" s="2"/>
      <c r="I42" s="2"/>
      <c r="J42" s="2"/>
      <c r="K42" s="2"/>
      <c r="L42" s="2"/>
      <c r="M42" s="2"/>
      <c r="N42" s="2"/>
      <c r="O42" s="2"/>
      <c r="P42" s="2"/>
      <c r="Q42" s="2"/>
      <c r="R42" s="2"/>
      <c r="S42" s="2"/>
      <c r="T42" s="2"/>
      <c r="U42" s="2"/>
      <c r="V42" s="2"/>
      <c r="W42" s="2"/>
      <c r="X42" s="2"/>
      <c r="Y42" s="2"/>
      <c r="Z42" s="2"/>
    </row>
    <row r="43" spans="1:26" ht="15" customHeight="1" x14ac:dyDescent="0.25">
      <c r="A43" s="128" t="s">
        <v>119</v>
      </c>
      <c r="B43" s="19"/>
      <c r="C43" s="129">
        <v>1761377000</v>
      </c>
      <c r="D43" s="24"/>
      <c r="E43" s="129">
        <v>1796264000</v>
      </c>
      <c r="F43" s="2"/>
      <c r="G43" s="2"/>
      <c r="H43" s="2"/>
      <c r="I43" s="2"/>
      <c r="J43" s="2"/>
      <c r="K43" s="2"/>
      <c r="L43" s="2"/>
      <c r="M43" s="2"/>
      <c r="N43" s="2"/>
      <c r="O43" s="2"/>
      <c r="P43" s="2"/>
      <c r="Q43" s="2"/>
      <c r="R43" s="2"/>
      <c r="S43" s="2"/>
      <c r="T43" s="2"/>
      <c r="U43" s="2"/>
      <c r="V43" s="2"/>
      <c r="W43" s="2"/>
      <c r="X43" s="2"/>
      <c r="Y43" s="2"/>
      <c r="Z43" s="2"/>
    </row>
    <row r="44" spans="1:26" ht="1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sheetData>
  <mergeCells count="3">
    <mergeCell ref="A1:E1"/>
    <mergeCell ref="A2:E2"/>
    <mergeCell ref="A3:E3"/>
  </mergeCells>
  <pageMargins left="0.7" right="0.7" top="0.75" bottom="0.75" header="0.3" footer="0.3"/>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GridLines="0" topLeftCell="A26" workbookViewId="0">
      <selection activeCell="L11" sqref="L11"/>
    </sheetView>
  </sheetViews>
  <sheetFormatPr defaultColWidth="21.44140625" defaultRowHeight="13.2" x14ac:dyDescent="0.25"/>
  <cols>
    <col min="1" max="1" width="4.6640625" customWidth="1"/>
    <col min="2" max="2" width="62.77734375" customWidth="1"/>
    <col min="3" max="3" width="0.77734375" customWidth="1"/>
    <col min="5" max="5" width="0.77734375" customWidth="1"/>
    <col min="7" max="8" width="0.77734375" customWidth="1"/>
    <col min="10" max="10" width="0.77734375" customWidth="1"/>
  </cols>
  <sheetData>
    <row r="1" spans="1:31" ht="15" customHeight="1" x14ac:dyDescent="0.25">
      <c r="A1" s="1"/>
      <c r="B1" s="1"/>
      <c r="C1" s="1"/>
      <c r="D1" s="1"/>
      <c r="E1" s="1"/>
      <c r="F1" s="1"/>
      <c r="G1" s="1"/>
      <c r="H1" s="1"/>
      <c r="I1" s="1"/>
      <c r="J1" s="1"/>
      <c r="K1" s="1"/>
      <c r="L1" s="2"/>
      <c r="M1" s="2"/>
      <c r="N1" s="2"/>
      <c r="O1" s="2"/>
      <c r="P1" s="2"/>
      <c r="Q1" s="2"/>
      <c r="R1" s="2"/>
      <c r="S1" s="2"/>
      <c r="T1" s="2"/>
      <c r="U1" s="2"/>
      <c r="V1" s="2"/>
      <c r="W1" s="2"/>
      <c r="X1" s="2"/>
      <c r="Y1" s="2"/>
      <c r="Z1" s="2"/>
      <c r="AA1" s="2"/>
      <c r="AB1" s="2"/>
      <c r="AC1" s="2"/>
      <c r="AD1" s="2"/>
      <c r="AE1" s="2"/>
    </row>
    <row r="2" spans="1:31" ht="15" customHeight="1" x14ac:dyDescent="0.25">
      <c r="A2" s="1"/>
      <c r="B2" s="380" t="s">
        <v>0</v>
      </c>
      <c r="C2" s="374"/>
      <c r="D2" s="374"/>
      <c r="E2" s="374"/>
      <c r="F2" s="374"/>
      <c r="G2" s="374"/>
      <c r="H2" s="374"/>
      <c r="I2" s="374"/>
      <c r="J2" s="374"/>
      <c r="K2" s="374"/>
      <c r="L2" s="2"/>
      <c r="M2" s="2"/>
      <c r="N2" s="2"/>
      <c r="O2" s="2"/>
      <c r="P2" s="2"/>
      <c r="Q2" s="2"/>
      <c r="R2" s="2"/>
      <c r="S2" s="2"/>
      <c r="T2" s="2"/>
      <c r="U2" s="2"/>
      <c r="V2" s="2"/>
      <c r="W2" s="2"/>
      <c r="X2" s="2"/>
      <c r="Y2" s="2"/>
      <c r="Z2" s="2"/>
      <c r="AA2" s="2"/>
      <c r="AB2" s="2"/>
      <c r="AC2" s="2"/>
      <c r="AD2" s="2"/>
      <c r="AE2" s="2"/>
    </row>
    <row r="3" spans="1:31" ht="15" customHeight="1" x14ac:dyDescent="0.25">
      <c r="A3" s="1"/>
      <c r="B3" s="380" t="s">
        <v>120</v>
      </c>
      <c r="C3" s="374"/>
      <c r="D3" s="374"/>
      <c r="E3" s="374"/>
      <c r="F3" s="374"/>
      <c r="G3" s="374"/>
      <c r="H3" s="374"/>
      <c r="I3" s="374"/>
      <c r="J3" s="374"/>
      <c r="K3" s="374"/>
      <c r="L3" s="2"/>
      <c r="M3" s="2"/>
      <c r="N3" s="2"/>
      <c r="O3" s="2"/>
      <c r="P3" s="2"/>
      <c r="Q3" s="2"/>
      <c r="R3" s="2"/>
      <c r="S3" s="2"/>
      <c r="T3" s="2"/>
      <c r="U3" s="2"/>
      <c r="V3" s="2"/>
      <c r="W3" s="2"/>
      <c r="X3" s="2"/>
      <c r="Y3" s="2"/>
      <c r="Z3" s="2"/>
      <c r="AA3" s="2"/>
      <c r="AB3" s="2"/>
      <c r="AC3" s="2"/>
      <c r="AD3" s="2"/>
      <c r="AE3" s="2"/>
    </row>
    <row r="4" spans="1:31" ht="15" customHeight="1" x14ac:dyDescent="0.25">
      <c r="A4" s="1"/>
      <c r="B4" s="380" t="s">
        <v>31</v>
      </c>
      <c r="C4" s="374"/>
      <c r="D4" s="374"/>
      <c r="E4" s="374"/>
      <c r="F4" s="374"/>
      <c r="G4" s="374"/>
      <c r="H4" s="374"/>
      <c r="I4" s="374"/>
      <c r="J4" s="374"/>
      <c r="K4" s="374"/>
      <c r="L4" s="2"/>
      <c r="M4" s="2"/>
      <c r="N4" s="2"/>
      <c r="O4" s="2"/>
      <c r="P4" s="2"/>
      <c r="Q4" s="2"/>
      <c r="R4" s="2"/>
      <c r="S4" s="2"/>
      <c r="T4" s="2"/>
      <c r="U4" s="2"/>
      <c r="V4" s="2"/>
      <c r="W4" s="2"/>
      <c r="X4" s="2"/>
      <c r="Y4" s="2"/>
      <c r="Z4" s="2"/>
      <c r="AA4" s="2"/>
      <c r="AB4" s="2"/>
      <c r="AC4" s="2"/>
      <c r="AD4" s="2"/>
      <c r="AE4" s="2"/>
    </row>
    <row r="5" spans="1:31" ht="15" customHeight="1" x14ac:dyDescent="0.25">
      <c r="A5" s="1"/>
      <c r="B5" s="380" t="s">
        <v>3</v>
      </c>
      <c r="C5" s="374"/>
      <c r="D5" s="374"/>
      <c r="E5" s="374"/>
      <c r="F5" s="374"/>
      <c r="G5" s="374"/>
      <c r="H5" s="374"/>
      <c r="I5" s="374"/>
      <c r="J5" s="374"/>
      <c r="K5" s="374"/>
      <c r="L5" s="2"/>
      <c r="M5" s="2"/>
      <c r="N5" s="2"/>
      <c r="O5" s="2"/>
      <c r="P5" s="2"/>
      <c r="Q5" s="2"/>
      <c r="R5" s="2"/>
      <c r="S5" s="2"/>
      <c r="T5" s="2"/>
      <c r="U5" s="2"/>
      <c r="V5" s="2"/>
      <c r="W5" s="2"/>
      <c r="X5" s="2"/>
      <c r="Y5" s="2"/>
      <c r="Z5" s="2"/>
      <c r="AA5" s="2"/>
      <c r="AB5" s="2"/>
      <c r="AC5" s="2"/>
      <c r="AD5" s="2"/>
      <c r="AE5" s="2"/>
    </row>
    <row r="6" spans="1:31" ht="15" customHeight="1"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row>
    <row r="7" spans="1:31" ht="15" customHeight="1" x14ac:dyDescent="0.25">
      <c r="A7" s="4"/>
      <c r="B7" s="4"/>
      <c r="C7" s="8"/>
      <c r="D7" s="377" t="s">
        <v>32</v>
      </c>
      <c r="E7" s="378"/>
      <c r="F7" s="378"/>
      <c r="G7" s="8"/>
      <c r="H7" s="8"/>
      <c r="I7" s="377" t="s">
        <v>33</v>
      </c>
      <c r="J7" s="378"/>
      <c r="K7" s="378"/>
      <c r="L7" s="2"/>
      <c r="M7" s="2"/>
      <c r="N7" s="2"/>
      <c r="O7" s="2"/>
      <c r="P7" s="2"/>
      <c r="Q7" s="2"/>
      <c r="R7" s="2"/>
      <c r="S7" s="2"/>
      <c r="T7" s="2"/>
      <c r="U7" s="2"/>
      <c r="V7" s="2"/>
      <c r="W7" s="2"/>
      <c r="X7" s="2"/>
      <c r="Y7" s="2"/>
      <c r="Z7" s="2"/>
      <c r="AA7" s="2"/>
      <c r="AB7" s="2"/>
      <c r="AC7" s="2"/>
      <c r="AD7" s="2"/>
      <c r="AE7" s="2"/>
    </row>
    <row r="8" spans="1:31" ht="15" customHeight="1" x14ac:dyDescent="0.25">
      <c r="A8" s="10"/>
      <c r="B8" s="11" t="s">
        <v>8</v>
      </c>
      <c r="C8" s="8"/>
      <c r="D8" s="12">
        <v>2016</v>
      </c>
      <c r="E8" s="13"/>
      <c r="F8" s="12">
        <v>2015</v>
      </c>
      <c r="G8" s="8"/>
      <c r="H8" s="8"/>
      <c r="I8" s="6">
        <v>2016</v>
      </c>
      <c r="J8" s="8"/>
      <c r="K8" s="6">
        <v>2015</v>
      </c>
      <c r="L8" s="2"/>
      <c r="M8" s="2"/>
      <c r="N8" s="2"/>
      <c r="O8" s="2"/>
      <c r="P8" s="2"/>
      <c r="Q8" s="2"/>
      <c r="R8" s="2"/>
      <c r="S8" s="2"/>
      <c r="T8" s="2"/>
      <c r="U8" s="2"/>
      <c r="V8" s="2"/>
      <c r="W8" s="2"/>
      <c r="X8" s="2"/>
      <c r="Y8" s="2"/>
      <c r="Z8" s="2"/>
      <c r="AA8" s="2"/>
      <c r="AB8" s="2"/>
      <c r="AC8" s="2"/>
      <c r="AD8" s="2"/>
      <c r="AE8" s="2"/>
    </row>
    <row r="9" spans="1:31" ht="15" customHeight="1" x14ac:dyDescent="0.25">
      <c r="A9" s="10"/>
      <c r="B9" s="71" t="s">
        <v>9</v>
      </c>
      <c r="C9" s="24"/>
      <c r="D9" s="24"/>
      <c r="E9" s="24"/>
      <c r="F9" s="24"/>
      <c r="G9" s="24"/>
      <c r="H9" s="24"/>
      <c r="I9" s="23" t="s">
        <v>8</v>
      </c>
      <c r="J9" s="24"/>
      <c r="K9" s="24"/>
      <c r="L9" s="2"/>
      <c r="M9" s="2"/>
      <c r="N9" s="2"/>
      <c r="O9" s="2"/>
      <c r="P9" s="2"/>
      <c r="Q9" s="2"/>
      <c r="R9" s="2"/>
      <c r="S9" s="2"/>
      <c r="T9" s="2"/>
      <c r="U9" s="2"/>
      <c r="V9" s="2"/>
      <c r="W9" s="2"/>
      <c r="X9" s="2"/>
      <c r="Y9" s="2"/>
      <c r="Z9" s="2"/>
      <c r="AA9" s="2"/>
      <c r="AB9" s="2"/>
      <c r="AC9" s="2"/>
      <c r="AD9" s="2"/>
      <c r="AE9" s="2"/>
    </row>
    <row r="10" spans="1:31" ht="12.9" customHeight="1" x14ac:dyDescent="0.25">
      <c r="A10" s="45"/>
      <c r="B10" s="64" t="s">
        <v>121</v>
      </c>
      <c r="C10" s="54"/>
      <c r="D10" s="53">
        <v>1112131000</v>
      </c>
      <c r="E10" s="54"/>
      <c r="F10" s="53">
        <v>1050361000</v>
      </c>
      <c r="G10" s="54"/>
      <c r="H10" s="54"/>
      <c r="I10" s="53">
        <v>3936421000</v>
      </c>
      <c r="J10" s="16"/>
      <c r="K10" s="53">
        <v>3709797000</v>
      </c>
      <c r="L10" s="2"/>
      <c r="M10" s="2"/>
      <c r="N10" s="2"/>
      <c r="O10" s="2"/>
      <c r="P10" s="2"/>
      <c r="Q10" s="2"/>
      <c r="R10" s="2"/>
      <c r="S10" s="2"/>
      <c r="T10" s="2"/>
      <c r="U10" s="2"/>
      <c r="V10" s="2"/>
      <c r="W10" s="2"/>
      <c r="X10" s="2"/>
      <c r="Y10" s="2"/>
      <c r="Z10" s="2"/>
      <c r="AA10" s="2"/>
      <c r="AB10" s="2"/>
      <c r="AC10" s="2"/>
      <c r="AD10" s="2"/>
      <c r="AE10" s="2"/>
    </row>
    <row r="11" spans="1:31" ht="12.9" customHeight="1" x14ac:dyDescent="0.25">
      <c r="A11" s="45"/>
      <c r="B11" s="60" t="s">
        <v>122</v>
      </c>
      <c r="C11" s="44"/>
      <c r="D11" s="367">
        <v>650753</v>
      </c>
      <c r="E11" s="113"/>
      <c r="F11" s="367">
        <v>622647</v>
      </c>
      <c r="G11" s="44"/>
      <c r="H11" s="44"/>
      <c r="I11" s="367">
        <v>2151769</v>
      </c>
      <c r="J11" s="113"/>
      <c r="K11" s="367">
        <v>2047742</v>
      </c>
      <c r="L11" s="2"/>
      <c r="M11" s="2"/>
      <c r="N11" s="2"/>
      <c r="O11" s="2"/>
      <c r="P11" s="2"/>
      <c r="Q11" s="2"/>
      <c r="R11" s="2"/>
      <c r="S11" s="2"/>
      <c r="T11" s="2"/>
      <c r="U11" s="2"/>
      <c r="V11" s="2"/>
      <c r="W11" s="2"/>
      <c r="X11" s="2"/>
      <c r="Y11" s="2"/>
      <c r="Z11" s="2"/>
      <c r="AA11" s="2"/>
      <c r="AB11" s="2"/>
      <c r="AC11" s="2"/>
      <c r="AD11" s="2"/>
      <c r="AE11" s="2"/>
    </row>
    <row r="12" spans="1:31" ht="12.9" customHeight="1" x14ac:dyDescent="0.25">
      <c r="A12" s="45"/>
      <c r="B12" s="263" t="s">
        <v>349</v>
      </c>
      <c r="C12" s="48"/>
      <c r="D12" s="92">
        <v>616103000</v>
      </c>
      <c r="E12" s="130"/>
      <c r="F12" s="92">
        <v>625171000</v>
      </c>
      <c r="G12" s="48"/>
      <c r="H12" s="48"/>
      <c r="I12" s="92">
        <v>2126834000</v>
      </c>
      <c r="J12" s="130"/>
      <c r="K12" s="92">
        <v>2029643000</v>
      </c>
      <c r="L12" s="2"/>
      <c r="M12" s="2"/>
      <c r="N12" s="2"/>
      <c r="O12" s="2"/>
      <c r="P12" s="2"/>
      <c r="Q12" s="2"/>
      <c r="R12" s="2"/>
      <c r="S12" s="2"/>
      <c r="T12" s="2"/>
      <c r="U12" s="2"/>
      <c r="V12" s="2"/>
      <c r="W12" s="2"/>
      <c r="X12" s="2"/>
      <c r="Y12" s="2"/>
      <c r="Z12" s="2"/>
      <c r="AA12" s="2"/>
      <c r="AB12" s="2"/>
      <c r="AC12" s="2"/>
      <c r="AD12" s="2"/>
      <c r="AE12" s="2"/>
    </row>
    <row r="13" spans="1:31" ht="12.9" customHeight="1" x14ac:dyDescent="0.25">
      <c r="A13" s="17"/>
      <c r="B13" s="246" t="s">
        <v>354</v>
      </c>
      <c r="C13" s="44"/>
      <c r="D13" s="131">
        <v>34650000</v>
      </c>
      <c r="E13" s="132"/>
      <c r="F13" s="131">
        <v>-2524000</v>
      </c>
      <c r="G13" s="44"/>
      <c r="H13" s="44"/>
      <c r="I13" s="131">
        <v>24935000</v>
      </c>
      <c r="J13" s="132"/>
      <c r="K13" s="131">
        <v>18099000</v>
      </c>
      <c r="L13" s="2"/>
      <c r="M13" s="2"/>
      <c r="N13" s="2"/>
      <c r="O13" s="2"/>
      <c r="P13" s="2"/>
      <c r="Q13" s="2"/>
      <c r="R13" s="2"/>
      <c r="S13" s="2"/>
      <c r="T13" s="2"/>
      <c r="U13" s="2"/>
      <c r="V13" s="2"/>
      <c r="W13" s="2"/>
      <c r="X13" s="2"/>
      <c r="Y13" s="2"/>
      <c r="Z13" s="2"/>
      <c r="AA13" s="2"/>
      <c r="AB13" s="2"/>
      <c r="AC13" s="2"/>
      <c r="AD13" s="2"/>
      <c r="AE13" s="2"/>
    </row>
    <row r="14" spans="1:31" x14ac:dyDescent="0.25">
      <c r="A14" s="133"/>
      <c r="B14" s="134" t="s">
        <v>123</v>
      </c>
      <c r="C14" s="135"/>
      <c r="D14" s="136">
        <v>3.1156401539027326E-2</v>
      </c>
      <c r="E14" s="137"/>
      <c r="F14" s="136">
        <v>-2.4029833552464343E-3</v>
      </c>
      <c r="G14" s="137"/>
      <c r="H14" s="135"/>
      <c r="I14" s="136">
        <v>6.3344342487757282E-3</v>
      </c>
      <c r="J14" s="137"/>
      <c r="K14" s="136">
        <v>4.8787036056150779E-3</v>
      </c>
      <c r="L14" s="2"/>
      <c r="M14" s="2"/>
      <c r="N14" s="2"/>
      <c r="O14" s="2"/>
      <c r="P14" s="2"/>
      <c r="Q14" s="2"/>
      <c r="R14" s="2"/>
      <c r="S14" s="2"/>
      <c r="T14" s="2"/>
      <c r="U14" s="2"/>
      <c r="V14" s="2"/>
      <c r="W14" s="2"/>
      <c r="X14" s="2"/>
      <c r="Y14" s="2"/>
      <c r="Z14" s="2"/>
      <c r="AA14" s="2"/>
      <c r="AB14" s="2"/>
      <c r="AC14" s="2"/>
      <c r="AD14" s="2"/>
      <c r="AE14" s="2"/>
    </row>
    <row r="15" spans="1:31" x14ac:dyDescent="0.25">
      <c r="A15" s="133"/>
      <c r="B15" s="138" t="s">
        <v>124</v>
      </c>
      <c r="C15" s="139"/>
      <c r="D15" s="140">
        <v>5.324600885435795E-2</v>
      </c>
      <c r="E15" s="141"/>
      <c r="F15" s="140">
        <v>-4.0536612237752692E-3</v>
      </c>
      <c r="G15" s="142"/>
      <c r="H15" s="139"/>
      <c r="I15" s="140">
        <v>1.1588139804969772E-2</v>
      </c>
      <c r="J15" s="141"/>
      <c r="K15" s="140">
        <v>8.8385157895867743E-3</v>
      </c>
      <c r="L15" s="2"/>
      <c r="M15" s="2"/>
      <c r="N15" s="2"/>
      <c r="O15" s="2"/>
      <c r="P15" s="2"/>
      <c r="Q15" s="2"/>
      <c r="R15" s="2"/>
      <c r="S15" s="2"/>
      <c r="T15" s="2"/>
      <c r="U15" s="2"/>
      <c r="V15" s="2"/>
      <c r="W15" s="2"/>
      <c r="X15" s="2"/>
      <c r="Y15" s="2"/>
      <c r="Z15" s="2"/>
      <c r="AA15" s="2"/>
      <c r="AB15" s="2"/>
      <c r="AC15" s="2"/>
      <c r="AD15" s="2"/>
      <c r="AE15" s="2"/>
    </row>
    <row r="16" spans="1:31" ht="15" customHeight="1" x14ac:dyDescent="0.25">
      <c r="A16" s="10"/>
      <c r="B16" s="10"/>
      <c r="C16" s="16"/>
      <c r="D16" s="16"/>
      <c r="E16" s="9"/>
      <c r="F16" s="16"/>
      <c r="G16" s="16"/>
      <c r="H16" s="16"/>
      <c r="I16" s="16"/>
      <c r="J16" s="9"/>
      <c r="K16" s="16"/>
      <c r="L16" s="2"/>
      <c r="M16" s="2"/>
      <c r="N16" s="2"/>
      <c r="O16" s="2"/>
      <c r="P16" s="2"/>
      <c r="Q16" s="2"/>
      <c r="R16" s="2"/>
      <c r="S16" s="2"/>
      <c r="T16" s="2"/>
      <c r="U16" s="2"/>
      <c r="V16" s="2"/>
      <c r="W16" s="2"/>
      <c r="X16" s="2"/>
      <c r="Y16" s="2"/>
      <c r="Z16" s="2"/>
      <c r="AA16" s="2"/>
      <c r="AB16" s="2"/>
      <c r="AC16" s="2"/>
      <c r="AD16" s="2"/>
      <c r="AE16" s="2"/>
    </row>
    <row r="17" spans="1:31" ht="12.9" customHeight="1" x14ac:dyDescent="0.25">
      <c r="A17" s="10"/>
      <c r="B17" s="71" t="s">
        <v>11</v>
      </c>
      <c r="C17" s="24"/>
      <c r="D17" s="24"/>
      <c r="E17" s="143"/>
      <c r="F17" s="24"/>
      <c r="G17" s="24"/>
      <c r="H17" s="24"/>
      <c r="I17" s="24"/>
      <c r="J17" s="143"/>
      <c r="K17" s="24"/>
      <c r="L17" s="2"/>
      <c r="M17" s="2"/>
      <c r="N17" s="2"/>
      <c r="O17" s="2"/>
      <c r="P17" s="2"/>
      <c r="Q17" s="2"/>
      <c r="R17" s="2"/>
      <c r="S17" s="2"/>
      <c r="T17" s="2"/>
      <c r="U17" s="2"/>
      <c r="V17" s="2"/>
      <c r="W17" s="2"/>
      <c r="X17" s="2"/>
      <c r="Y17" s="2"/>
      <c r="Z17" s="2"/>
      <c r="AA17" s="2"/>
      <c r="AB17" s="2"/>
      <c r="AC17" s="2"/>
      <c r="AD17" s="2"/>
      <c r="AE17" s="2"/>
    </row>
    <row r="18" spans="1:31" ht="12.9" customHeight="1" x14ac:dyDescent="0.25">
      <c r="A18" s="45"/>
      <c r="B18" s="64" t="s">
        <v>125</v>
      </c>
      <c r="C18" s="54"/>
      <c r="D18" s="53">
        <v>443910000</v>
      </c>
      <c r="E18" s="144"/>
      <c r="F18" s="53">
        <v>487147000</v>
      </c>
      <c r="G18" s="54"/>
      <c r="H18" s="54"/>
      <c r="I18" s="53">
        <v>1588438000</v>
      </c>
      <c r="J18" s="9"/>
      <c r="K18" s="53">
        <v>1794354000</v>
      </c>
      <c r="L18" s="2"/>
      <c r="M18" s="2"/>
      <c r="N18" s="2"/>
      <c r="O18" s="2"/>
      <c r="P18" s="2"/>
      <c r="Q18" s="2"/>
      <c r="R18" s="2"/>
      <c r="S18" s="2"/>
      <c r="T18" s="2"/>
      <c r="U18" s="2"/>
      <c r="V18" s="2"/>
      <c r="W18" s="2"/>
      <c r="X18" s="2"/>
      <c r="Y18" s="2"/>
      <c r="Z18" s="2"/>
      <c r="AA18" s="2"/>
      <c r="AB18" s="2"/>
      <c r="AC18" s="2"/>
      <c r="AD18" s="2"/>
      <c r="AE18" s="2"/>
    </row>
    <row r="19" spans="1:31" ht="12.9" customHeight="1" x14ac:dyDescent="0.25">
      <c r="A19" s="45"/>
      <c r="B19" s="60" t="s">
        <v>122</v>
      </c>
      <c r="C19" s="44"/>
      <c r="D19" s="367">
        <v>243348</v>
      </c>
      <c r="E19" s="145"/>
      <c r="F19" s="367">
        <v>248326</v>
      </c>
      <c r="G19" s="44"/>
      <c r="H19" s="44"/>
      <c r="I19" s="367">
        <v>827196</v>
      </c>
      <c r="J19" s="145"/>
      <c r="K19" s="367">
        <v>867880</v>
      </c>
      <c r="L19" s="2"/>
      <c r="M19" s="2"/>
      <c r="N19" s="2"/>
      <c r="O19" s="2"/>
      <c r="P19" s="2"/>
      <c r="Q19" s="2"/>
      <c r="R19" s="2"/>
      <c r="S19" s="2"/>
      <c r="T19" s="2"/>
      <c r="U19" s="2"/>
      <c r="V19" s="2"/>
      <c r="W19" s="2"/>
      <c r="X19" s="2"/>
      <c r="Y19" s="2"/>
      <c r="Z19" s="2"/>
      <c r="AA19" s="2"/>
      <c r="AB19" s="2"/>
      <c r="AC19" s="2"/>
      <c r="AD19" s="2"/>
      <c r="AE19" s="2"/>
    </row>
    <row r="20" spans="1:31" ht="12.9" customHeight="1" x14ac:dyDescent="0.25">
      <c r="A20" s="45"/>
      <c r="B20" s="263" t="s">
        <v>350</v>
      </c>
      <c r="C20" s="48"/>
      <c r="D20" s="92">
        <v>242883000</v>
      </c>
      <c r="E20" s="146"/>
      <c r="F20" s="92">
        <v>211443000</v>
      </c>
      <c r="G20" s="48"/>
      <c r="H20" s="48"/>
      <c r="I20" s="92">
        <v>813177000</v>
      </c>
      <c r="J20" s="146"/>
      <c r="K20" s="92">
        <v>797786000</v>
      </c>
      <c r="L20" s="2"/>
      <c r="M20" s="2"/>
      <c r="N20" s="2"/>
      <c r="O20" s="2"/>
      <c r="P20" s="2"/>
      <c r="Q20" s="2"/>
      <c r="R20" s="2"/>
      <c r="S20" s="2"/>
      <c r="T20" s="2"/>
      <c r="U20" s="2"/>
      <c r="V20" s="2"/>
      <c r="W20" s="2"/>
      <c r="X20" s="2"/>
      <c r="Y20" s="2"/>
      <c r="Z20" s="2"/>
      <c r="AA20" s="2"/>
      <c r="AB20" s="2"/>
      <c r="AC20" s="2"/>
      <c r="AD20" s="2"/>
      <c r="AE20" s="2"/>
    </row>
    <row r="21" spans="1:31" ht="12.9" customHeight="1" x14ac:dyDescent="0.25">
      <c r="A21" s="17"/>
      <c r="B21" s="246" t="s">
        <v>353</v>
      </c>
      <c r="C21" s="44"/>
      <c r="D21" s="131">
        <v>465000</v>
      </c>
      <c r="E21" s="147"/>
      <c r="F21" s="131">
        <v>36883000</v>
      </c>
      <c r="G21" s="148"/>
      <c r="H21" s="44"/>
      <c r="I21" s="131">
        <v>14019000</v>
      </c>
      <c r="J21" s="147"/>
      <c r="K21" s="131">
        <v>70094000</v>
      </c>
      <c r="L21" s="2"/>
      <c r="M21" s="2"/>
      <c r="N21" s="2"/>
      <c r="O21" s="2"/>
      <c r="P21" s="2"/>
      <c r="Q21" s="2"/>
      <c r="R21" s="2"/>
      <c r="S21" s="2"/>
      <c r="T21" s="2"/>
      <c r="U21" s="2"/>
      <c r="V21" s="2"/>
      <c r="W21" s="2"/>
      <c r="X21" s="2"/>
      <c r="Y21" s="2"/>
      <c r="Z21" s="2"/>
      <c r="AA21" s="2"/>
      <c r="AB21" s="2"/>
      <c r="AC21" s="2"/>
      <c r="AD21" s="2"/>
      <c r="AE21" s="2"/>
    </row>
    <row r="22" spans="1:31" x14ac:dyDescent="0.25">
      <c r="A22" s="133"/>
      <c r="B22" s="134" t="s">
        <v>123</v>
      </c>
      <c r="C22" s="135"/>
      <c r="D22" s="136">
        <v>1.0475096303304723E-3</v>
      </c>
      <c r="E22" s="137"/>
      <c r="F22" s="136">
        <v>7.571225933855695E-2</v>
      </c>
      <c r="G22" s="137"/>
      <c r="H22" s="135"/>
      <c r="I22" s="136">
        <v>8.8256513631630572E-3</v>
      </c>
      <c r="J22" s="137"/>
      <c r="K22" s="136">
        <v>3.9063640730870278E-2</v>
      </c>
      <c r="L22" s="2"/>
      <c r="M22" s="2"/>
      <c r="N22" s="2"/>
      <c r="O22" s="2"/>
      <c r="P22" s="2"/>
      <c r="Q22" s="2"/>
      <c r="R22" s="2"/>
      <c r="S22" s="2"/>
      <c r="T22" s="2"/>
      <c r="U22" s="2"/>
      <c r="V22" s="2"/>
      <c r="W22" s="2"/>
      <c r="X22" s="2"/>
      <c r="Y22" s="2"/>
      <c r="Z22" s="2"/>
      <c r="AA22" s="2"/>
      <c r="AB22" s="2"/>
      <c r="AC22" s="2"/>
      <c r="AD22" s="2"/>
      <c r="AE22" s="2"/>
    </row>
    <row r="23" spans="1:31" x14ac:dyDescent="0.25">
      <c r="A23" s="133"/>
      <c r="B23" s="138" t="s">
        <v>124</v>
      </c>
      <c r="C23" s="139"/>
      <c r="D23" s="140">
        <v>1.910843729966961E-3</v>
      </c>
      <c r="E23" s="141"/>
      <c r="F23" s="140">
        <v>0.14852653366945065</v>
      </c>
      <c r="G23" s="142"/>
      <c r="H23" s="139"/>
      <c r="I23" s="140">
        <v>1.6947615800850101E-2</v>
      </c>
      <c r="J23" s="141"/>
      <c r="K23" s="140">
        <v>8.076462183712034E-2</v>
      </c>
      <c r="L23" s="2"/>
      <c r="M23" s="2"/>
      <c r="N23" s="2"/>
      <c r="O23" s="2"/>
      <c r="P23" s="2"/>
      <c r="Q23" s="2"/>
      <c r="R23" s="2"/>
      <c r="S23" s="2"/>
      <c r="T23" s="2"/>
      <c r="U23" s="2"/>
      <c r="V23" s="2"/>
      <c r="W23" s="2"/>
      <c r="X23" s="2"/>
      <c r="Y23" s="2"/>
      <c r="Z23" s="2"/>
      <c r="AA23" s="2"/>
      <c r="AB23" s="2"/>
      <c r="AC23" s="2"/>
      <c r="AD23" s="2"/>
      <c r="AE23" s="2"/>
    </row>
    <row r="24" spans="1:31" ht="15" customHeight="1" x14ac:dyDescent="0.25">
      <c r="A24" s="10"/>
      <c r="B24" s="10"/>
      <c r="C24" s="16"/>
      <c r="D24" s="16"/>
      <c r="E24" s="9"/>
      <c r="F24" s="16"/>
      <c r="G24" s="16"/>
      <c r="H24" s="16"/>
      <c r="I24" s="16"/>
      <c r="J24" s="9"/>
      <c r="K24" s="16"/>
      <c r="L24" s="2"/>
      <c r="M24" s="2"/>
      <c r="N24" s="2"/>
      <c r="O24" s="2"/>
      <c r="P24" s="2"/>
      <c r="Q24" s="2"/>
      <c r="R24" s="2"/>
      <c r="S24" s="2"/>
      <c r="T24" s="2"/>
      <c r="U24" s="2"/>
      <c r="V24" s="2"/>
      <c r="W24" s="2"/>
      <c r="X24" s="2"/>
      <c r="Y24" s="2"/>
      <c r="Z24" s="2"/>
      <c r="AA24" s="2"/>
      <c r="AB24" s="2"/>
      <c r="AC24" s="2"/>
      <c r="AD24" s="2"/>
      <c r="AE24" s="2"/>
    </row>
    <row r="25" spans="1:31" ht="12.9" customHeight="1" x14ac:dyDescent="0.25">
      <c r="A25" s="10"/>
      <c r="B25" s="71" t="s">
        <v>12</v>
      </c>
      <c r="C25" s="24"/>
      <c r="D25" s="24"/>
      <c r="E25" s="143"/>
      <c r="F25" s="24"/>
      <c r="G25" s="24"/>
      <c r="H25" s="24"/>
      <c r="I25" s="24"/>
      <c r="J25" s="143"/>
      <c r="K25" s="24"/>
      <c r="L25" s="2"/>
      <c r="M25" s="2"/>
      <c r="N25" s="2"/>
      <c r="O25" s="2"/>
      <c r="P25" s="2"/>
      <c r="Q25" s="2"/>
      <c r="R25" s="2"/>
      <c r="S25" s="2"/>
      <c r="T25" s="2"/>
      <c r="U25" s="2"/>
      <c r="V25" s="2"/>
      <c r="W25" s="2"/>
      <c r="X25" s="2"/>
      <c r="Y25" s="2"/>
      <c r="Z25" s="2"/>
      <c r="AA25" s="2"/>
      <c r="AB25" s="2"/>
      <c r="AC25" s="2"/>
      <c r="AD25" s="2"/>
      <c r="AE25" s="2"/>
    </row>
    <row r="26" spans="1:31" ht="12.9" customHeight="1" x14ac:dyDescent="0.25">
      <c r="A26" s="45"/>
      <c r="B26" s="64" t="s">
        <v>126</v>
      </c>
      <c r="C26" s="54"/>
      <c r="D26" s="53">
        <v>143416000</v>
      </c>
      <c r="E26" s="144"/>
      <c r="F26" s="53">
        <v>169484000</v>
      </c>
      <c r="G26" s="54"/>
      <c r="H26" s="54"/>
      <c r="I26" s="53">
        <v>571645000</v>
      </c>
      <c r="J26" s="9"/>
      <c r="K26" s="53">
        <v>751389000</v>
      </c>
      <c r="L26" s="2"/>
      <c r="M26" s="2"/>
      <c r="N26" s="2"/>
      <c r="O26" s="2"/>
      <c r="P26" s="2"/>
      <c r="Q26" s="2"/>
      <c r="R26" s="2"/>
      <c r="S26" s="2"/>
      <c r="T26" s="2"/>
      <c r="U26" s="2"/>
      <c r="V26" s="2"/>
      <c r="W26" s="2"/>
      <c r="X26" s="2"/>
      <c r="Y26" s="2"/>
      <c r="Z26" s="2"/>
      <c r="AA26" s="2"/>
      <c r="AB26" s="2"/>
      <c r="AC26" s="2"/>
      <c r="AD26" s="2"/>
      <c r="AE26" s="2"/>
    </row>
    <row r="27" spans="1:31" ht="12.9" customHeight="1" x14ac:dyDescent="0.25">
      <c r="A27" s="45"/>
      <c r="B27" s="60" t="s">
        <v>122</v>
      </c>
      <c r="C27" s="44"/>
      <c r="D27" s="367">
        <v>40784</v>
      </c>
      <c r="E27" s="149"/>
      <c r="F27" s="367">
        <v>46197</v>
      </c>
      <c r="G27" s="44"/>
      <c r="H27" s="44"/>
      <c r="I27" s="367">
        <v>164389</v>
      </c>
      <c r="J27" s="143"/>
      <c r="K27" s="367">
        <v>203894</v>
      </c>
      <c r="L27" s="2"/>
      <c r="M27" s="2"/>
      <c r="N27" s="2"/>
      <c r="O27" s="2"/>
      <c r="P27" s="2"/>
      <c r="Q27" s="2"/>
      <c r="R27" s="2"/>
      <c r="S27" s="2"/>
      <c r="T27" s="2"/>
      <c r="U27" s="2"/>
      <c r="V27" s="2"/>
      <c r="W27" s="2"/>
      <c r="X27" s="2"/>
      <c r="Y27" s="2"/>
      <c r="Z27" s="2"/>
      <c r="AA27" s="2"/>
      <c r="AB27" s="2"/>
      <c r="AC27" s="2"/>
      <c r="AD27" s="2"/>
      <c r="AE27" s="2"/>
    </row>
    <row r="28" spans="1:31" ht="12.9" customHeight="1" x14ac:dyDescent="0.25">
      <c r="A28" s="45"/>
      <c r="B28" s="263" t="s">
        <v>351</v>
      </c>
      <c r="C28" s="48"/>
      <c r="D28" s="92">
        <v>43888000</v>
      </c>
      <c r="E28" s="146"/>
      <c r="F28" s="92">
        <v>52731000</v>
      </c>
      <c r="G28" s="48"/>
      <c r="H28" s="48"/>
      <c r="I28" s="92">
        <v>190135000</v>
      </c>
      <c r="J28" s="146"/>
      <c r="K28" s="92">
        <v>228273000</v>
      </c>
      <c r="L28" s="2"/>
      <c r="M28" s="2"/>
      <c r="N28" s="2"/>
      <c r="O28" s="2"/>
      <c r="P28" s="2"/>
      <c r="Q28" s="2"/>
      <c r="R28" s="2"/>
      <c r="S28" s="2"/>
      <c r="T28" s="2"/>
      <c r="U28" s="2"/>
      <c r="V28" s="2"/>
      <c r="W28" s="2"/>
      <c r="X28" s="2"/>
      <c r="Y28" s="2"/>
      <c r="Z28" s="2"/>
      <c r="AA28" s="2"/>
      <c r="AB28" s="2"/>
      <c r="AC28" s="2"/>
      <c r="AD28" s="2"/>
      <c r="AE28" s="2"/>
    </row>
    <row r="29" spans="1:31" ht="12.9" customHeight="1" x14ac:dyDescent="0.25">
      <c r="A29" s="17"/>
      <c r="B29" s="246" t="s">
        <v>352</v>
      </c>
      <c r="C29" s="44"/>
      <c r="D29" s="131">
        <v>-3104000</v>
      </c>
      <c r="E29" s="147"/>
      <c r="F29" s="131">
        <v>-6534000</v>
      </c>
      <c r="G29" s="44"/>
      <c r="H29" s="44"/>
      <c r="I29" s="131">
        <v>-25746000</v>
      </c>
      <c r="J29" s="147"/>
      <c r="K29" s="131">
        <v>-24379000</v>
      </c>
      <c r="L29" s="2"/>
      <c r="M29" s="2"/>
      <c r="N29" s="2"/>
      <c r="O29" s="2"/>
      <c r="P29" s="2"/>
      <c r="Q29" s="2"/>
      <c r="R29" s="2"/>
      <c r="S29" s="2"/>
      <c r="T29" s="2"/>
      <c r="U29" s="2"/>
      <c r="V29" s="2"/>
      <c r="W29" s="2"/>
      <c r="X29" s="2"/>
      <c r="Y29" s="2"/>
      <c r="Z29" s="2"/>
      <c r="AA29" s="2"/>
      <c r="AB29" s="2"/>
      <c r="AC29" s="2"/>
      <c r="AD29" s="2"/>
      <c r="AE29" s="2"/>
    </row>
    <row r="30" spans="1:31" x14ac:dyDescent="0.25">
      <c r="A30" s="133"/>
      <c r="B30" s="134" t="s">
        <v>123</v>
      </c>
      <c r="C30" s="135"/>
      <c r="D30" s="136">
        <v>-2.164333128800134E-2</v>
      </c>
      <c r="E30" s="137"/>
      <c r="F30" s="136">
        <v>-3.8552311722640488E-2</v>
      </c>
      <c r="G30" s="137"/>
      <c r="H30" s="135"/>
      <c r="I30" s="136">
        <v>-4.5038441690209832E-2</v>
      </c>
      <c r="J30" s="137"/>
      <c r="K30" s="136">
        <v>-3.2445244740074715E-2</v>
      </c>
      <c r="L30" s="2"/>
      <c r="M30" s="2"/>
      <c r="N30" s="2"/>
      <c r="O30" s="2"/>
      <c r="P30" s="2"/>
      <c r="Q30" s="2"/>
      <c r="R30" s="2"/>
      <c r="S30" s="2"/>
      <c r="T30" s="2"/>
      <c r="U30" s="2"/>
      <c r="V30" s="2"/>
      <c r="W30" s="2"/>
      <c r="X30" s="2"/>
      <c r="Y30" s="2"/>
      <c r="Z30" s="2"/>
      <c r="AA30" s="2"/>
      <c r="AB30" s="2"/>
      <c r="AC30" s="2"/>
      <c r="AD30" s="2"/>
      <c r="AE30" s="2"/>
    </row>
    <row r="31" spans="1:31" x14ac:dyDescent="0.25">
      <c r="A31" s="133"/>
      <c r="B31" s="138" t="s">
        <v>124</v>
      </c>
      <c r="C31" s="139"/>
      <c r="D31" s="140">
        <v>-7.6108277755982737E-2</v>
      </c>
      <c r="E31" s="141"/>
      <c r="F31" s="140">
        <v>-0.14143775569842199</v>
      </c>
      <c r="G31" s="141"/>
      <c r="H31" s="139"/>
      <c r="I31" s="140">
        <v>-0.15661631861012598</v>
      </c>
      <c r="J31" s="141"/>
      <c r="K31" s="140">
        <v>-0.11956702992731517</v>
      </c>
      <c r="L31" s="2"/>
      <c r="M31" s="2"/>
      <c r="N31" s="2"/>
      <c r="O31" s="2"/>
      <c r="P31" s="2"/>
      <c r="Q31" s="2"/>
      <c r="R31" s="2"/>
      <c r="S31" s="2"/>
      <c r="T31" s="2"/>
      <c r="U31" s="2"/>
      <c r="V31" s="2"/>
      <c r="W31" s="2"/>
      <c r="X31" s="2"/>
      <c r="Y31" s="2"/>
      <c r="Z31" s="2"/>
      <c r="AA31" s="2"/>
      <c r="AB31" s="2"/>
      <c r="AC31" s="2"/>
      <c r="AD31" s="2"/>
      <c r="AE31" s="2"/>
    </row>
    <row r="32" spans="1:31" ht="15" customHeight="1" x14ac:dyDescent="0.25">
      <c r="A32" s="150"/>
      <c r="B32" s="150"/>
      <c r="C32" s="150"/>
      <c r="D32" s="150"/>
      <c r="E32" s="150"/>
      <c r="F32" s="150"/>
      <c r="G32" s="150"/>
      <c r="H32" s="150"/>
      <c r="I32" s="150"/>
      <c r="J32" s="150"/>
      <c r="K32" s="150"/>
      <c r="L32" s="150"/>
      <c r="M32" s="150"/>
      <c r="N32" s="150"/>
      <c r="O32" s="150"/>
      <c r="P32" s="150"/>
      <c r="Q32" s="150"/>
      <c r="R32" s="150"/>
      <c r="S32" s="2"/>
      <c r="T32" s="2"/>
      <c r="U32" s="2"/>
      <c r="V32" s="2"/>
      <c r="W32" s="2"/>
      <c r="X32" s="2"/>
      <c r="Y32" s="2"/>
      <c r="Z32" s="2"/>
      <c r="AA32" s="2"/>
      <c r="AB32" s="2"/>
      <c r="AC32" s="2"/>
      <c r="AD32" s="2"/>
      <c r="AE32" s="2"/>
    </row>
    <row r="33" spans="1:31" ht="12.9" customHeight="1" x14ac:dyDescent="0.25">
      <c r="A33" s="151">
        <v>-1</v>
      </c>
      <c r="B33" s="371" t="s">
        <v>24</v>
      </c>
      <c r="C33" s="371"/>
      <c r="D33" s="371"/>
      <c r="E33" s="371"/>
      <c r="F33" s="371"/>
      <c r="G33" s="371"/>
      <c r="H33" s="371"/>
      <c r="I33" s="371"/>
      <c r="J33" s="371"/>
      <c r="K33" s="371"/>
      <c r="L33" s="2"/>
      <c r="M33" s="2"/>
      <c r="N33" s="2"/>
      <c r="O33" s="2"/>
      <c r="P33" s="2"/>
      <c r="Q33" s="2"/>
      <c r="R33" s="2"/>
      <c r="S33" s="2"/>
      <c r="T33" s="2"/>
      <c r="U33" s="2"/>
      <c r="V33" s="2"/>
      <c r="W33" s="2"/>
      <c r="X33" s="2"/>
      <c r="Y33" s="2"/>
      <c r="Z33" s="2"/>
      <c r="AA33" s="2"/>
      <c r="AB33" s="2"/>
      <c r="AC33" s="2"/>
      <c r="AD33" s="2"/>
      <c r="AE33" s="2"/>
    </row>
    <row r="34" spans="1:31" ht="12.9" customHeight="1" x14ac:dyDescent="0.25">
      <c r="A34" s="151">
        <v>-2</v>
      </c>
      <c r="B34" s="371" t="s">
        <v>127</v>
      </c>
      <c r="C34" s="371"/>
      <c r="D34" s="371"/>
      <c r="E34" s="371"/>
      <c r="F34" s="371"/>
      <c r="G34" s="371"/>
      <c r="H34" s="371"/>
      <c r="I34" s="371"/>
      <c r="J34" s="371"/>
      <c r="K34" s="371"/>
      <c r="L34" s="2"/>
      <c r="M34" s="2"/>
      <c r="N34" s="2"/>
      <c r="O34" s="2"/>
      <c r="P34" s="2"/>
      <c r="Q34" s="2"/>
      <c r="R34" s="2"/>
      <c r="S34" s="2"/>
      <c r="T34" s="2"/>
      <c r="U34" s="2"/>
      <c r="V34" s="2"/>
      <c r="W34" s="2"/>
      <c r="X34" s="2"/>
      <c r="Y34" s="2"/>
      <c r="Z34" s="2"/>
      <c r="AA34" s="2"/>
      <c r="AB34" s="2"/>
      <c r="AC34" s="2"/>
      <c r="AD34" s="2"/>
      <c r="AE34" s="2"/>
    </row>
    <row r="35" spans="1:31" ht="21" customHeight="1" x14ac:dyDescent="0.25">
      <c r="A35" s="151">
        <v>-3</v>
      </c>
      <c r="B35" s="371" t="s">
        <v>128</v>
      </c>
      <c r="C35" s="371"/>
      <c r="D35" s="371"/>
      <c r="E35" s="371"/>
      <c r="F35" s="371"/>
      <c r="G35" s="371"/>
      <c r="H35" s="371"/>
      <c r="I35" s="371"/>
      <c r="J35" s="371"/>
      <c r="K35" s="371"/>
      <c r="L35" s="2"/>
      <c r="M35" s="2"/>
      <c r="N35" s="2"/>
      <c r="O35" s="2"/>
      <c r="P35" s="2"/>
      <c r="Q35" s="2"/>
      <c r="R35" s="2"/>
      <c r="S35" s="2"/>
      <c r="T35" s="2"/>
      <c r="U35" s="2"/>
      <c r="V35" s="2"/>
      <c r="W35" s="2"/>
      <c r="X35" s="2"/>
      <c r="Y35" s="2"/>
      <c r="Z35" s="2"/>
      <c r="AA35" s="2"/>
      <c r="AB35" s="2"/>
      <c r="AC35" s="2"/>
      <c r="AD35" s="2"/>
      <c r="AE35" s="2"/>
    </row>
    <row r="36" spans="1:31" ht="70.5" customHeight="1" x14ac:dyDescent="0.25">
      <c r="A36" s="151">
        <v>-4</v>
      </c>
      <c r="B36" s="371" t="s">
        <v>129</v>
      </c>
      <c r="C36" s="371"/>
      <c r="D36" s="371"/>
      <c r="E36" s="371"/>
      <c r="F36" s="371"/>
      <c r="G36" s="371"/>
      <c r="H36" s="371"/>
      <c r="I36" s="371"/>
      <c r="J36" s="371"/>
      <c r="K36" s="371"/>
      <c r="L36" s="2"/>
      <c r="M36" s="2"/>
      <c r="N36" s="2"/>
      <c r="O36" s="2"/>
      <c r="P36" s="2"/>
      <c r="Q36" s="2"/>
      <c r="R36" s="2"/>
      <c r="S36" s="2"/>
      <c r="T36" s="2"/>
      <c r="U36" s="2"/>
      <c r="V36" s="2"/>
      <c r="W36" s="2"/>
      <c r="X36" s="2"/>
      <c r="Y36" s="2"/>
      <c r="Z36" s="2"/>
      <c r="AA36" s="2"/>
      <c r="AB36" s="2"/>
      <c r="AC36" s="2"/>
      <c r="AD36" s="2"/>
      <c r="AE36" s="2"/>
    </row>
    <row r="37" spans="1:31" ht="25.5" customHeight="1" x14ac:dyDescent="0.25">
      <c r="A37" s="151">
        <v>-5</v>
      </c>
      <c r="B37" s="371" t="s">
        <v>130</v>
      </c>
      <c r="C37" s="371"/>
      <c r="D37" s="371"/>
      <c r="E37" s="371"/>
      <c r="F37" s="371"/>
      <c r="G37" s="371"/>
      <c r="H37" s="371"/>
      <c r="I37" s="371"/>
      <c r="J37" s="371"/>
      <c r="K37" s="371"/>
      <c r="L37" s="2"/>
      <c r="M37" s="2"/>
      <c r="N37" s="2"/>
      <c r="O37" s="2"/>
      <c r="P37" s="2"/>
      <c r="Q37" s="2"/>
      <c r="R37" s="2"/>
      <c r="S37" s="2"/>
      <c r="T37" s="2"/>
      <c r="U37" s="2"/>
      <c r="V37" s="2"/>
      <c r="W37" s="2"/>
      <c r="X37" s="2"/>
      <c r="Y37" s="2"/>
      <c r="Z37" s="2"/>
      <c r="AA37" s="2"/>
      <c r="AB37" s="2"/>
      <c r="AC37" s="2"/>
      <c r="AD37" s="2"/>
      <c r="AE37" s="2"/>
    </row>
    <row r="38" spans="1:31" ht="1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row>
    <row r="39" spans="1:31" ht="1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spans="1:31" ht="1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row>
    <row r="41" spans="1:31" ht="1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row>
    <row r="42" spans="1:31" ht="1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row>
    <row r="43" spans="1:31" ht="1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row>
    <row r="44" spans="1:31" ht="1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row>
    <row r="45" spans="1:31" ht="1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31" ht="1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1" ht="1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1" ht="1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row>
    <row r="49" spans="1:31" ht="1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row>
    <row r="50" spans="1:31" ht="1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row>
    <row r="51" spans="1:31" ht="1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row>
    <row r="52" spans="1:31" ht="1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ht="1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row>
    <row r="55" spans="1:31" ht="1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row>
    <row r="56" spans="1:31" ht="1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row>
    <row r="57" spans="1:31" ht="1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spans="1:31" ht="1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31" ht="1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31" ht="1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ht="1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1" ht="1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spans="1:31" ht="1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ht="1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1" ht="1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spans="1:31" ht="1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spans="1:31" ht="1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spans="1:31" ht="1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spans="1:31" ht="1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spans="1:31" ht="1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spans="1:31" ht="1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ht="1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spans="1:31" ht="1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ht="1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spans="1:31" ht="1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spans="1:31" ht="1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spans="1:31" ht="1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spans="1:31" ht="1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spans="1:31" ht="1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spans="1:31" ht="1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spans="1:31" ht="1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spans="1:31" ht="1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spans="1:31"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spans="1:31"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spans="1:31"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spans="1:31"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spans="1:31"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spans="1:31"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spans="1:31"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spans="1:31"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spans="1:31"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spans="1:31"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spans="1:31"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spans="1:31"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spans="1:31"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spans="1:31"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spans="1:31"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spans="1:31"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spans="1:31"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spans="1:31" ht="1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spans="1:31" ht="1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spans="1:31" ht="1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spans="1:31" ht="1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spans="1:31" ht="1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sheetData>
  <mergeCells count="11">
    <mergeCell ref="B2:K2"/>
    <mergeCell ref="B3:K3"/>
    <mergeCell ref="B4:K4"/>
    <mergeCell ref="B5:K5"/>
    <mergeCell ref="D7:F7"/>
    <mergeCell ref="I7:K7"/>
    <mergeCell ref="B33:K33"/>
    <mergeCell ref="B34:K34"/>
    <mergeCell ref="B35:K35"/>
    <mergeCell ref="B36:K36"/>
    <mergeCell ref="B37:K37"/>
  </mergeCells>
  <pageMargins left="0.7" right="0.7" top="0.75" bottom="0.75" header="0.3" footer="0.3"/>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14"/>
  <sheetViews>
    <sheetView showGridLines="0" workbookViewId="0"/>
  </sheetViews>
  <sheetFormatPr defaultColWidth="21.44140625" defaultRowHeight="13.2" x14ac:dyDescent="0.25"/>
  <cols>
    <col min="1" max="1" width="4.33203125" customWidth="1"/>
    <col min="3" max="3" width="30" customWidth="1"/>
    <col min="4" max="4" width="21.33203125" bestFit="1" customWidth="1"/>
    <col min="5" max="5" width="2.109375" customWidth="1"/>
    <col min="6" max="6" width="14.6640625" bestFit="1" customWidth="1"/>
    <col min="7" max="7" width="2.109375" customWidth="1"/>
    <col min="8" max="8" width="15.44140625" customWidth="1"/>
    <col min="9" max="9" width="2.109375" customWidth="1"/>
    <col min="10" max="10" width="15.44140625" customWidth="1"/>
    <col min="11" max="11" width="2.109375" customWidth="1"/>
    <col min="12" max="12" width="15.44140625" customWidth="1"/>
    <col min="13" max="13" width="2.109375" customWidth="1"/>
    <col min="14" max="14" width="15.44140625" customWidth="1"/>
    <col min="15" max="15" width="2.109375" customWidth="1"/>
    <col min="16" max="16" width="15.44140625" customWidth="1"/>
    <col min="17" max="17" width="2.109375" customWidth="1"/>
    <col min="18" max="18" width="15.44140625" customWidth="1"/>
    <col min="19" max="19" width="2.109375" customWidth="1"/>
    <col min="20" max="20" width="15.44140625" customWidth="1"/>
  </cols>
  <sheetData>
    <row r="1" spans="1:20" ht="15" customHeight="1" x14ac:dyDescent="0.25">
      <c r="A1" s="1"/>
      <c r="B1" s="380" t="s">
        <v>131</v>
      </c>
      <c r="C1" s="374"/>
      <c r="D1" s="374"/>
      <c r="E1" s="374"/>
      <c r="F1" s="374"/>
      <c r="G1" s="374"/>
      <c r="H1" s="374"/>
      <c r="I1" s="374"/>
      <c r="J1" s="374"/>
      <c r="K1" s="374"/>
      <c r="L1" s="374"/>
      <c r="M1" s="374"/>
      <c r="N1" s="374"/>
    </row>
    <row r="2" spans="1:20" ht="15" customHeight="1" x14ac:dyDescent="0.25">
      <c r="A2" s="1"/>
      <c r="B2" s="380" t="s">
        <v>132</v>
      </c>
      <c r="C2" s="374"/>
      <c r="D2" s="374"/>
      <c r="E2" s="374"/>
      <c r="F2" s="374"/>
      <c r="G2" s="374"/>
      <c r="H2" s="374"/>
      <c r="I2" s="374"/>
      <c r="J2" s="374"/>
      <c r="K2" s="374"/>
      <c r="L2" s="374"/>
      <c r="M2" s="374"/>
      <c r="N2" s="374"/>
    </row>
    <row r="3" spans="1:20" ht="15" customHeight="1" x14ac:dyDescent="0.25">
      <c r="A3" s="1"/>
      <c r="B3" s="380" t="s">
        <v>2</v>
      </c>
      <c r="C3" s="374"/>
      <c r="D3" s="374"/>
      <c r="E3" s="374"/>
      <c r="F3" s="374"/>
      <c r="G3" s="374"/>
      <c r="H3" s="374"/>
      <c r="I3" s="374"/>
      <c r="J3" s="374"/>
      <c r="K3" s="374"/>
      <c r="L3" s="374"/>
      <c r="M3" s="374"/>
      <c r="N3" s="374"/>
    </row>
    <row r="4" spans="1:20" ht="15" customHeight="1" x14ac:dyDescent="0.25">
      <c r="A4" s="1"/>
      <c r="B4" s="380" t="s">
        <v>133</v>
      </c>
      <c r="C4" s="374"/>
      <c r="D4" s="374"/>
      <c r="E4" s="374"/>
      <c r="F4" s="374"/>
      <c r="G4" s="374"/>
      <c r="H4" s="374"/>
      <c r="I4" s="374"/>
      <c r="J4" s="374"/>
      <c r="K4" s="374"/>
      <c r="L4" s="374"/>
      <c r="M4" s="374"/>
      <c r="N4" s="374"/>
    </row>
    <row r="5" spans="1:20" ht="15" customHeight="1" x14ac:dyDescent="0.25">
      <c r="A5" s="2"/>
    </row>
    <row r="6" spans="1:20" ht="50.25" customHeight="1" x14ac:dyDescent="0.25">
      <c r="A6" s="2"/>
      <c r="B6" s="390" t="s">
        <v>134</v>
      </c>
      <c r="C6" s="374"/>
      <c r="D6" s="374"/>
      <c r="E6" s="374"/>
      <c r="F6" s="374"/>
      <c r="G6" s="374"/>
      <c r="H6" s="374"/>
      <c r="I6" s="374"/>
      <c r="J6" s="374"/>
      <c r="K6" s="374"/>
      <c r="L6" s="374"/>
      <c r="M6" s="374"/>
      <c r="N6" s="374"/>
    </row>
    <row r="7" spans="1:20" ht="15" customHeight="1" x14ac:dyDescent="0.25">
      <c r="A7" s="2"/>
    </row>
    <row r="8" spans="1:20" ht="15" customHeight="1" x14ac:dyDescent="0.25">
      <c r="A8" s="2"/>
      <c r="B8" s="401" t="s">
        <v>135</v>
      </c>
      <c r="C8" s="374"/>
      <c r="D8" s="374"/>
      <c r="E8" s="374"/>
      <c r="F8" s="374"/>
      <c r="G8" s="374"/>
      <c r="H8" s="374"/>
      <c r="I8" s="374"/>
      <c r="J8" s="374"/>
      <c r="K8" s="374"/>
      <c r="L8" s="374"/>
      <c r="M8" s="374"/>
      <c r="N8" s="374"/>
    </row>
    <row r="9" spans="1:20" ht="6.9" customHeight="1" x14ac:dyDescent="0.25">
      <c r="A9" s="2"/>
    </row>
    <row r="10" spans="1:20" ht="15" customHeight="1" x14ac:dyDescent="0.25">
      <c r="A10" s="4"/>
      <c r="B10" s="388"/>
      <c r="C10" s="374"/>
      <c r="D10" s="5" t="s">
        <v>136</v>
      </c>
      <c r="E10" s="4"/>
      <c r="F10" s="5" t="s">
        <v>137</v>
      </c>
      <c r="G10" s="4"/>
      <c r="H10" s="5" t="s">
        <v>138</v>
      </c>
      <c r="I10" s="4"/>
      <c r="J10" s="5" t="s">
        <v>139</v>
      </c>
      <c r="K10" s="4"/>
      <c r="L10" s="5" t="s">
        <v>140</v>
      </c>
      <c r="M10" s="4"/>
      <c r="N10" s="5" t="s">
        <v>141</v>
      </c>
      <c r="O10" s="4"/>
      <c r="P10" s="5" t="s">
        <v>142</v>
      </c>
      <c r="R10" s="5" t="s">
        <v>143</v>
      </c>
      <c r="S10" s="4"/>
      <c r="T10" s="5" t="s">
        <v>144</v>
      </c>
    </row>
    <row r="11" spans="1:20" ht="15" customHeight="1" x14ac:dyDescent="0.25">
      <c r="A11" s="10"/>
      <c r="B11" s="405" t="s">
        <v>17</v>
      </c>
      <c r="C11" s="374"/>
      <c r="D11" s="153">
        <v>26566000</v>
      </c>
      <c r="E11" s="113"/>
      <c r="F11" s="153">
        <v>-16739000</v>
      </c>
      <c r="G11" s="113"/>
      <c r="H11" s="153">
        <v>-15267000</v>
      </c>
      <c r="I11" s="154"/>
      <c r="J11" s="153">
        <v>-24613000</v>
      </c>
      <c r="K11" s="154"/>
      <c r="L11" s="153">
        <v>-32552000</v>
      </c>
      <c r="M11" s="113"/>
      <c r="N11" s="153">
        <v>-45596000</v>
      </c>
      <c r="O11" s="113"/>
      <c r="P11" s="153">
        <v>-51731000</v>
      </c>
      <c r="Q11" s="154"/>
      <c r="R11" s="153">
        <v>-35792000</v>
      </c>
      <c r="S11" s="154"/>
      <c r="T11" s="153">
        <v>-50204000</v>
      </c>
    </row>
    <row r="12" spans="1:20" ht="15" customHeight="1" x14ac:dyDescent="0.25">
      <c r="A12" s="45"/>
      <c r="B12" s="395" t="s">
        <v>145</v>
      </c>
      <c r="C12" s="374"/>
      <c r="D12" s="27"/>
      <c r="E12" s="112"/>
      <c r="F12" s="27"/>
      <c r="G12" s="112"/>
      <c r="H12" s="27"/>
      <c r="I12" s="155"/>
      <c r="J12" s="27"/>
      <c r="K12" s="155"/>
      <c r="L12" s="27"/>
      <c r="M12" s="112"/>
      <c r="N12" s="112"/>
      <c r="O12" s="112"/>
      <c r="P12" s="112"/>
      <c r="Q12" s="155"/>
      <c r="R12" s="155"/>
      <c r="S12" s="155"/>
      <c r="T12" s="155"/>
    </row>
    <row r="13" spans="1:20" ht="15" customHeight="1" x14ac:dyDescent="0.25">
      <c r="A13" s="45"/>
      <c r="B13" s="407" t="s">
        <v>355</v>
      </c>
      <c r="C13" s="371"/>
      <c r="D13" s="31">
        <v>29961000</v>
      </c>
      <c r="E13" s="113"/>
      <c r="F13" s="31">
        <v>35144000</v>
      </c>
      <c r="G13" s="113"/>
      <c r="H13" s="31">
        <v>38467000</v>
      </c>
      <c r="I13" s="154"/>
      <c r="J13" s="31">
        <v>35432000</v>
      </c>
      <c r="K13" s="154"/>
      <c r="L13" s="31">
        <v>32691000</v>
      </c>
      <c r="M13" s="113"/>
      <c r="N13" s="31">
        <v>27976000</v>
      </c>
      <c r="O13" s="113"/>
      <c r="P13" s="31">
        <v>35244000</v>
      </c>
      <c r="Q13" s="154"/>
      <c r="R13" s="31">
        <v>26176000</v>
      </c>
      <c r="S13" s="154"/>
      <c r="T13" s="31">
        <v>23242000</v>
      </c>
    </row>
    <row r="14" spans="1:20" ht="15" customHeight="1" x14ac:dyDescent="0.25">
      <c r="A14" s="45"/>
      <c r="B14" s="409" t="s">
        <v>146</v>
      </c>
      <c r="C14" s="371"/>
      <c r="D14" s="26">
        <v>30122000</v>
      </c>
      <c r="E14" s="112"/>
      <c r="F14" s="26">
        <v>32200000</v>
      </c>
      <c r="G14" s="112"/>
      <c r="H14" s="26">
        <v>31372000</v>
      </c>
      <c r="I14" s="155"/>
      <c r="J14" s="26">
        <v>35635000</v>
      </c>
      <c r="K14" s="155"/>
      <c r="L14" s="26">
        <v>33763000</v>
      </c>
      <c r="M14" s="112"/>
      <c r="N14" s="26">
        <v>34797000</v>
      </c>
      <c r="O14" s="112"/>
      <c r="P14" s="26">
        <v>34290000</v>
      </c>
      <c r="Q14" s="155"/>
      <c r="R14" s="26">
        <v>33253000</v>
      </c>
      <c r="S14" s="155"/>
      <c r="T14" s="26">
        <v>35328000</v>
      </c>
    </row>
    <row r="15" spans="1:20" ht="15" customHeight="1" x14ac:dyDescent="0.25">
      <c r="A15" s="45"/>
      <c r="B15" s="404" t="s">
        <v>147</v>
      </c>
      <c r="C15" s="374"/>
      <c r="D15" s="31">
        <v>-809000</v>
      </c>
      <c r="E15" s="113"/>
      <c r="F15" s="31">
        <v>-269000</v>
      </c>
      <c r="G15" s="113"/>
      <c r="H15" s="31">
        <v>505000</v>
      </c>
      <c r="I15" s="154"/>
      <c r="J15" s="31">
        <v>1064000</v>
      </c>
      <c r="K15" s="154"/>
      <c r="L15" s="31">
        <v>557000</v>
      </c>
      <c r="M15" s="113"/>
      <c r="N15" s="31">
        <v>3464000</v>
      </c>
      <c r="O15" s="113"/>
      <c r="P15" s="31">
        <v>850000</v>
      </c>
      <c r="Q15" s="154"/>
      <c r="R15" s="31">
        <v>-9000</v>
      </c>
      <c r="S15" s="154"/>
      <c r="T15" s="31">
        <v>1345000</v>
      </c>
    </row>
    <row r="16" spans="1:20" ht="15" customHeight="1" x14ac:dyDescent="0.25">
      <c r="A16" s="45"/>
      <c r="B16" s="395" t="s">
        <v>148</v>
      </c>
      <c r="C16" s="374"/>
      <c r="D16" s="26">
        <v>0</v>
      </c>
      <c r="E16" s="156"/>
      <c r="F16" s="26">
        <v>0</v>
      </c>
      <c r="G16" s="156"/>
      <c r="H16" s="26">
        <v>0</v>
      </c>
      <c r="I16" s="157"/>
      <c r="J16" s="26">
        <v>24146000</v>
      </c>
      <c r="K16" s="157"/>
      <c r="L16" s="26">
        <v>5422000</v>
      </c>
      <c r="M16" s="156"/>
      <c r="N16" s="26">
        <v>12444000</v>
      </c>
      <c r="O16" s="156"/>
      <c r="P16" s="26">
        <v>16085000</v>
      </c>
      <c r="Q16" s="156"/>
      <c r="R16" s="26">
        <v>1459000</v>
      </c>
      <c r="S16" s="157"/>
      <c r="T16" s="26">
        <v>13620000</v>
      </c>
    </row>
    <row r="17" spans="1:20" ht="15" customHeight="1" x14ac:dyDescent="0.25">
      <c r="A17" s="45"/>
      <c r="B17" s="404" t="s">
        <v>149</v>
      </c>
      <c r="C17" s="374"/>
      <c r="D17" s="31">
        <v>0</v>
      </c>
      <c r="E17" s="158"/>
      <c r="F17" s="31">
        <v>0</v>
      </c>
      <c r="G17" s="158"/>
      <c r="H17" s="31">
        <v>0</v>
      </c>
      <c r="I17" s="159"/>
      <c r="J17" s="31">
        <v>-13710000</v>
      </c>
      <c r="K17" s="159"/>
      <c r="L17" s="31">
        <v>0</v>
      </c>
      <c r="M17" s="158"/>
      <c r="N17" s="31">
        <v>0</v>
      </c>
      <c r="O17" s="158"/>
      <c r="P17" s="31">
        <v>-9339000</v>
      </c>
      <c r="Q17" s="158"/>
      <c r="R17" s="31">
        <v>-2060000</v>
      </c>
      <c r="S17" s="159"/>
      <c r="T17" s="31">
        <v>-312000</v>
      </c>
    </row>
    <row r="18" spans="1:20" ht="15" customHeight="1" x14ac:dyDescent="0.25">
      <c r="A18" s="45"/>
      <c r="B18" s="395" t="s">
        <v>150</v>
      </c>
      <c r="C18" s="374"/>
      <c r="D18" s="26">
        <v>0</v>
      </c>
      <c r="E18" s="156"/>
      <c r="F18" s="26">
        <v>0</v>
      </c>
      <c r="G18" s="156"/>
      <c r="H18" s="26">
        <v>0</v>
      </c>
      <c r="I18" s="157"/>
      <c r="J18" s="26">
        <v>6690000</v>
      </c>
      <c r="K18" s="157"/>
      <c r="L18" s="26">
        <v>0</v>
      </c>
      <c r="M18" s="156"/>
      <c r="N18" s="26">
        <v>0</v>
      </c>
      <c r="O18" s="156"/>
      <c r="P18" s="26">
        <v>0</v>
      </c>
      <c r="Q18" s="156"/>
      <c r="R18" s="26">
        <v>0</v>
      </c>
      <c r="S18" s="157"/>
      <c r="T18" s="26">
        <v>0</v>
      </c>
    </row>
    <row r="19" spans="1:20" ht="15" customHeight="1" x14ac:dyDescent="0.25">
      <c r="A19" s="45"/>
      <c r="B19" s="404" t="s">
        <v>151</v>
      </c>
      <c r="C19" s="374"/>
      <c r="D19" s="31">
        <v>0</v>
      </c>
      <c r="E19" s="158"/>
      <c r="F19" s="31">
        <v>0</v>
      </c>
      <c r="G19" s="158"/>
      <c r="H19" s="31">
        <v>0</v>
      </c>
      <c r="I19" s="159"/>
      <c r="J19" s="31">
        <v>37500000</v>
      </c>
      <c r="K19" s="159"/>
      <c r="L19" s="31">
        <v>0</v>
      </c>
      <c r="M19" s="158"/>
      <c r="N19" s="31">
        <v>0</v>
      </c>
      <c r="O19" s="158"/>
      <c r="P19" s="31">
        <v>0</v>
      </c>
      <c r="Q19" s="158"/>
      <c r="R19" s="31">
        <v>0</v>
      </c>
      <c r="S19" s="159"/>
      <c r="T19" s="31">
        <v>0</v>
      </c>
    </row>
    <row r="20" spans="1:20" ht="15" customHeight="1" x14ac:dyDescent="0.25">
      <c r="A20" s="45"/>
      <c r="B20" s="395" t="s">
        <v>152</v>
      </c>
      <c r="C20" s="374"/>
      <c r="D20" s="26">
        <v>11531000</v>
      </c>
      <c r="E20" s="112"/>
      <c r="F20" s="26">
        <v>19927000</v>
      </c>
      <c r="G20" s="112"/>
      <c r="H20" s="26">
        <v>-2941000</v>
      </c>
      <c r="I20" s="155"/>
      <c r="J20" s="26">
        <v>8160000</v>
      </c>
      <c r="K20" s="155"/>
      <c r="L20" s="26">
        <v>3393000</v>
      </c>
      <c r="M20" s="112"/>
      <c r="N20" s="26">
        <v>-3486000</v>
      </c>
      <c r="O20" s="112"/>
      <c r="P20" s="26">
        <v>10761000</v>
      </c>
      <c r="Q20" s="155"/>
      <c r="R20" s="26">
        <v>7028000</v>
      </c>
      <c r="S20" s="155"/>
      <c r="T20" s="26">
        <v>61804000</v>
      </c>
    </row>
    <row r="21" spans="1:20" ht="15" customHeight="1" x14ac:dyDescent="0.25">
      <c r="A21" s="45"/>
      <c r="B21" s="404" t="s">
        <v>153</v>
      </c>
      <c r="C21" s="374"/>
      <c r="D21" s="29">
        <v>-4457000</v>
      </c>
      <c r="E21" s="113"/>
      <c r="F21" s="29">
        <v>2107000</v>
      </c>
      <c r="G21" s="113"/>
      <c r="H21" s="29">
        <v>8982000</v>
      </c>
      <c r="I21" s="154"/>
      <c r="J21" s="29">
        <v>-53970000</v>
      </c>
      <c r="K21" s="154"/>
      <c r="L21" s="29">
        <v>23736000</v>
      </c>
      <c r="M21" s="113"/>
      <c r="N21" s="29">
        <v>1749000</v>
      </c>
      <c r="O21" s="113"/>
      <c r="P21" s="29">
        <v>-2199000</v>
      </c>
      <c r="Q21" s="154"/>
      <c r="R21" s="29">
        <v>2079000</v>
      </c>
      <c r="S21" s="154"/>
      <c r="T21" s="29">
        <v>-4176000</v>
      </c>
    </row>
    <row r="22" spans="1:20" ht="15" customHeight="1" x14ac:dyDescent="0.25">
      <c r="A22" s="45"/>
      <c r="B22" s="395" t="s">
        <v>154</v>
      </c>
      <c r="C22" s="374"/>
      <c r="D22" s="160">
        <f>SUM(D13:D21)</f>
        <v>66348000</v>
      </c>
      <c r="E22" s="112"/>
      <c r="F22" s="160">
        <f>SUM(F13:F21)</f>
        <v>89109000</v>
      </c>
      <c r="G22" s="112"/>
      <c r="H22" s="160">
        <f>SUM(H13:H21)</f>
        <v>76385000</v>
      </c>
      <c r="I22" s="155"/>
      <c r="J22" s="160">
        <f>SUM(J13:J21)</f>
        <v>80947000</v>
      </c>
      <c r="K22" s="155"/>
      <c r="L22" s="160">
        <v>99562000</v>
      </c>
      <c r="M22" s="112"/>
      <c r="N22" s="160">
        <v>76944000</v>
      </c>
      <c r="O22" s="112"/>
      <c r="P22" s="160">
        <v>85692000</v>
      </c>
      <c r="Q22" s="112"/>
      <c r="R22" s="160">
        <v>67926000</v>
      </c>
      <c r="S22" s="155"/>
      <c r="T22" s="160">
        <f>SUM(T13:T21)</f>
        <v>130851000</v>
      </c>
    </row>
    <row r="23" spans="1:20" ht="15" customHeight="1" x14ac:dyDescent="0.25">
      <c r="A23" s="10"/>
      <c r="B23" s="405" t="s">
        <v>155</v>
      </c>
      <c r="C23" s="374"/>
      <c r="D23" s="161">
        <f>D11+D22</f>
        <v>92914000</v>
      </c>
      <c r="E23" s="113"/>
      <c r="F23" s="161">
        <f>F11+F22</f>
        <v>72370000</v>
      </c>
      <c r="G23" s="113"/>
      <c r="H23" s="161">
        <f>H11+H22</f>
        <v>61118000</v>
      </c>
      <c r="I23" s="154"/>
      <c r="J23" s="161">
        <f>J11+J22</f>
        <v>56334000</v>
      </c>
      <c r="K23" s="154"/>
      <c r="L23" s="161">
        <v>67010000</v>
      </c>
      <c r="M23" s="113"/>
      <c r="N23" s="161">
        <v>31348000</v>
      </c>
      <c r="O23" s="113"/>
      <c r="P23" s="161">
        <v>33961000</v>
      </c>
      <c r="Q23" s="113"/>
      <c r="R23" s="161">
        <v>32134000</v>
      </c>
      <c r="S23" s="154"/>
      <c r="T23" s="161">
        <f>T11+T22</f>
        <v>80647000</v>
      </c>
    </row>
    <row r="24" spans="1:20" ht="15" customHeight="1" x14ac:dyDescent="0.25">
      <c r="A24" s="2"/>
    </row>
    <row r="25" spans="1:20" ht="46.5" customHeight="1" x14ac:dyDescent="0.25">
      <c r="A25" s="162">
        <v>-1</v>
      </c>
      <c r="B25" s="373" t="s">
        <v>380</v>
      </c>
      <c r="C25" s="374"/>
      <c r="D25" s="374"/>
      <c r="E25" s="374"/>
      <c r="F25" s="374"/>
      <c r="G25" s="374"/>
      <c r="H25" s="374"/>
      <c r="I25" s="374"/>
      <c r="J25" s="374"/>
      <c r="K25" s="374"/>
      <c r="L25" s="374"/>
      <c r="M25" s="163"/>
      <c r="N25" s="163"/>
    </row>
    <row r="26" spans="1:20" ht="15" customHeight="1" x14ac:dyDescent="0.25">
      <c r="A26" s="163"/>
      <c r="B26" s="163"/>
      <c r="C26" s="163"/>
      <c r="D26" s="163"/>
      <c r="E26" s="163"/>
      <c r="F26" s="163"/>
      <c r="G26" s="163"/>
      <c r="H26" s="163"/>
      <c r="I26" s="163"/>
      <c r="J26" s="163"/>
      <c r="K26" s="163"/>
      <c r="L26" s="163"/>
      <c r="M26" s="163"/>
      <c r="N26" s="163"/>
    </row>
    <row r="27" spans="1:20" ht="26.1" customHeight="1" x14ac:dyDescent="0.25">
      <c r="A27" s="163"/>
      <c r="B27" s="401" t="s">
        <v>156</v>
      </c>
      <c r="C27" s="374"/>
      <c r="D27" s="374"/>
      <c r="E27" s="374"/>
      <c r="F27" s="374"/>
      <c r="G27" s="374"/>
      <c r="H27" s="374"/>
      <c r="I27" s="374"/>
      <c r="J27" s="374"/>
      <c r="K27" s="374"/>
      <c r="L27" s="374"/>
      <c r="M27" s="163"/>
      <c r="N27" s="163"/>
    </row>
    <row r="28" spans="1:20" ht="6.9" customHeight="1" x14ac:dyDescent="0.25">
      <c r="A28" s="163"/>
      <c r="B28" s="163"/>
      <c r="C28" s="163"/>
      <c r="D28" s="163"/>
      <c r="E28" s="163"/>
      <c r="F28" s="163"/>
      <c r="G28" s="163"/>
      <c r="H28" s="163"/>
      <c r="I28" s="163"/>
      <c r="J28" s="163"/>
      <c r="K28" s="163"/>
      <c r="L28" s="163"/>
      <c r="M28" s="163"/>
      <c r="N28" s="163"/>
    </row>
    <row r="29" spans="1:20" ht="15" customHeight="1" x14ac:dyDescent="0.25">
      <c r="A29" s="163"/>
      <c r="B29" s="163"/>
      <c r="C29" s="163"/>
      <c r="D29" s="377" t="s">
        <v>33</v>
      </c>
      <c r="E29" s="406"/>
      <c r="F29" s="406"/>
      <c r="G29" s="163"/>
      <c r="H29" s="163"/>
      <c r="I29" s="163"/>
      <c r="J29" s="163"/>
      <c r="K29" s="163"/>
      <c r="L29" s="163"/>
      <c r="M29" s="163"/>
      <c r="N29" s="163"/>
    </row>
    <row r="30" spans="1:20" ht="15" customHeight="1" x14ac:dyDescent="0.25">
      <c r="A30" s="163"/>
      <c r="B30" s="163"/>
      <c r="C30" s="163"/>
      <c r="D30" s="6">
        <v>2016</v>
      </c>
      <c r="E30" s="4"/>
      <c r="F30" s="6">
        <v>2015</v>
      </c>
      <c r="G30" s="163"/>
      <c r="H30" s="163"/>
      <c r="I30" s="163"/>
      <c r="J30" s="163"/>
      <c r="K30" s="163"/>
      <c r="L30" s="163"/>
      <c r="M30" s="163"/>
      <c r="N30" s="163"/>
    </row>
    <row r="31" spans="1:20" ht="14.1" customHeight="1" x14ac:dyDescent="0.25">
      <c r="A31" s="163"/>
      <c r="B31" s="405" t="s">
        <v>17</v>
      </c>
      <c r="C31" s="400"/>
      <c r="D31" s="153">
        <v>-183323000</v>
      </c>
      <c r="E31" s="113"/>
      <c r="F31" s="153">
        <v>-89171000</v>
      </c>
      <c r="G31" s="163"/>
      <c r="H31" s="163"/>
      <c r="I31" s="163"/>
      <c r="J31" s="163"/>
      <c r="K31" s="163"/>
      <c r="L31" s="163"/>
      <c r="M31" s="163"/>
      <c r="N31" s="163"/>
    </row>
    <row r="32" spans="1:20" ht="12.9" customHeight="1" x14ac:dyDescent="0.25">
      <c r="A32" s="163"/>
      <c r="B32" s="395" t="s">
        <v>145</v>
      </c>
      <c r="C32" s="400"/>
      <c r="D32" s="27"/>
      <c r="E32" s="112"/>
      <c r="F32" s="27"/>
      <c r="G32" s="163"/>
      <c r="H32" s="163"/>
      <c r="I32" s="163"/>
      <c r="J32" s="163"/>
      <c r="K32" s="163"/>
      <c r="L32" s="163"/>
      <c r="M32" s="163"/>
      <c r="N32" s="163"/>
    </row>
    <row r="33" spans="1:14" ht="12.9" customHeight="1" x14ac:dyDescent="0.25">
      <c r="A33" s="163"/>
      <c r="B33" s="407" t="s">
        <v>355</v>
      </c>
      <c r="C33" s="408"/>
      <c r="D33" s="31">
        <v>112638000</v>
      </c>
      <c r="E33" s="113"/>
      <c r="F33" s="31">
        <v>141734000</v>
      </c>
      <c r="G33" s="163"/>
      <c r="H33" s="163"/>
      <c r="I33" s="163"/>
      <c r="J33" s="163"/>
      <c r="K33" s="163"/>
      <c r="L33" s="163"/>
      <c r="M33" s="163"/>
      <c r="N33" s="163"/>
    </row>
    <row r="34" spans="1:14" ht="12.9" customHeight="1" x14ac:dyDescent="0.25">
      <c r="A34" s="163"/>
      <c r="B34" s="395" t="s">
        <v>146</v>
      </c>
      <c r="C34" s="400"/>
      <c r="D34" s="26">
        <v>137668000</v>
      </c>
      <c r="E34" s="155"/>
      <c r="F34" s="26">
        <v>132970000</v>
      </c>
      <c r="G34" s="163"/>
      <c r="H34" s="163"/>
      <c r="I34" s="163"/>
      <c r="J34" s="163"/>
      <c r="K34" s="163"/>
      <c r="L34" s="163"/>
      <c r="M34" s="163"/>
      <c r="N34" s="163"/>
    </row>
    <row r="35" spans="1:14" ht="12.9" customHeight="1" x14ac:dyDescent="0.25">
      <c r="A35" s="163"/>
      <c r="B35" s="404" t="s">
        <v>147</v>
      </c>
      <c r="C35" s="400"/>
      <c r="D35" s="31">
        <v>5650000</v>
      </c>
      <c r="E35" s="113"/>
      <c r="F35" s="31">
        <v>1857000</v>
      </c>
      <c r="G35" s="163"/>
      <c r="H35" s="163"/>
      <c r="I35" s="163"/>
      <c r="J35" s="163"/>
      <c r="K35" s="163"/>
      <c r="L35" s="163"/>
      <c r="M35" s="163"/>
      <c r="N35" s="163"/>
    </row>
    <row r="36" spans="1:14" ht="12.9" customHeight="1" x14ac:dyDescent="0.25">
      <c r="A36" s="163"/>
      <c r="B36" s="395" t="s">
        <v>148</v>
      </c>
      <c r="C36" s="400"/>
      <c r="D36" s="26">
        <v>43608000</v>
      </c>
      <c r="E36" s="112"/>
      <c r="F36" s="26">
        <v>29568000</v>
      </c>
      <c r="G36" s="163"/>
      <c r="H36" s="163"/>
      <c r="I36" s="163"/>
      <c r="J36" s="163"/>
      <c r="K36" s="163"/>
      <c r="L36" s="163"/>
      <c r="M36" s="163"/>
      <c r="N36" s="163"/>
    </row>
    <row r="37" spans="1:14" ht="12.9" customHeight="1" x14ac:dyDescent="0.25">
      <c r="A37" s="163"/>
      <c r="B37" s="404" t="s">
        <v>149</v>
      </c>
      <c r="C37" s="400"/>
      <c r="D37" s="31">
        <v>-11711000</v>
      </c>
      <c r="E37" s="113"/>
      <c r="F37" s="31">
        <v>-13710000</v>
      </c>
      <c r="G37" s="163"/>
      <c r="H37" s="163"/>
      <c r="I37" s="163"/>
      <c r="J37" s="163"/>
      <c r="K37" s="163"/>
      <c r="L37" s="163"/>
      <c r="M37" s="163"/>
      <c r="N37" s="163"/>
    </row>
    <row r="38" spans="1:14" ht="12.9" customHeight="1" x14ac:dyDescent="0.25">
      <c r="A38" s="163"/>
      <c r="B38" s="395" t="s">
        <v>150</v>
      </c>
      <c r="C38" s="400"/>
      <c r="D38" s="26">
        <v>0</v>
      </c>
      <c r="E38" s="155"/>
      <c r="F38" s="26">
        <v>6690000</v>
      </c>
      <c r="G38" s="163"/>
      <c r="H38" s="163"/>
      <c r="I38" s="163"/>
      <c r="J38" s="163"/>
      <c r="K38" s="163"/>
      <c r="L38" s="163"/>
      <c r="M38" s="163"/>
      <c r="N38" s="163"/>
    </row>
    <row r="39" spans="1:14" ht="12.9" customHeight="1" x14ac:dyDescent="0.25">
      <c r="A39" s="163"/>
      <c r="B39" s="404" t="s">
        <v>151</v>
      </c>
      <c r="C39" s="400"/>
      <c r="D39" s="31">
        <v>0</v>
      </c>
      <c r="E39" s="154"/>
      <c r="F39" s="31">
        <v>37500000</v>
      </c>
      <c r="G39" s="163"/>
      <c r="H39" s="163"/>
      <c r="I39" s="163"/>
      <c r="J39" s="163"/>
      <c r="K39" s="163"/>
      <c r="L39" s="163"/>
      <c r="M39" s="163"/>
      <c r="N39" s="163"/>
    </row>
    <row r="40" spans="1:14" ht="12.9" customHeight="1" x14ac:dyDescent="0.25">
      <c r="A40" s="163"/>
      <c r="B40" s="373" t="s">
        <v>152</v>
      </c>
      <c r="C40" s="400"/>
      <c r="D40" s="26">
        <v>76107000</v>
      </c>
      <c r="E40" s="112"/>
      <c r="F40" s="26">
        <v>28539000</v>
      </c>
      <c r="G40" s="163"/>
      <c r="H40" s="163"/>
      <c r="I40" s="163"/>
      <c r="J40" s="163"/>
      <c r="K40" s="163"/>
      <c r="L40" s="163"/>
      <c r="M40" s="163"/>
      <c r="N40" s="163"/>
    </row>
    <row r="41" spans="1:14" ht="12.9" customHeight="1" x14ac:dyDescent="0.25">
      <c r="A41" s="163"/>
      <c r="B41" s="404" t="s">
        <v>153</v>
      </c>
      <c r="C41" s="400"/>
      <c r="D41" s="29">
        <v>-2547000</v>
      </c>
      <c r="E41" s="113"/>
      <c r="F41" s="29">
        <v>-19145000</v>
      </c>
      <c r="G41" s="163"/>
      <c r="H41" s="163"/>
      <c r="I41" s="163"/>
      <c r="J41" s="163"/>
      <c r="K41" s="163"/>
      <c r="L41" s="163"/>
      <c r="M41" s="163"/>
      <c r="N41" s="163"/>
    </row>
    <row r="42" spans="1:14" ht="12.9" customHeight="1" x14ac:dyDescent="0.25">
      <c r="A42" s="163"/>
      <c r="B42" s="395" t="s">
        <v>154</v>
      </c>
      <c r="C42" s="400"/>
      <c r="D42" s="160">
        <v>361413000</v>
      </c>
      <c r="E42" s="112"/>
      <c r="F42" s="160">
        <v>346003000</v>
      </c>
      <c r="G42" s="163"/>
      <c r="H42" s="163"/>
      <c r="I42" s="163"/>
      <c r="J42" s="163"/>
      <c r="K42" s="163"/>
      <c r="L42" s="163"/>
      <c r="M42" s="163"/>
      <c r="N42" s="163"/>
    </row>
    <row r="43" spans="1:14" ht="12.9" customHeight="1" x14ac:dyDescent="0.25">
      <c r="A43" s="163"/>
      <c r="B43" s="405" t="s">
        <v>155</v>
      </c>
      <c r="C43" s="400"/>
      <c r="D43" s="161">
        <v>178090000</v>
      </c>
      <c r="E43" s="19"/>
      <c r="F43" s="161">
        <v>256832000</v>
      </c>
      <c r="G43" s="163"/>
      <c r="H43" s="163"/>
      <c r="I43" s="163"/>
      <c r="J43" s="163"/>
      <c r="K43" s="163"/>
      <c r="L43" s="163"/>
      <c r="M43" s="163"/>
      <c r="N43" s="163"/>
    </row>
    <row r="44" spans="1:14" ht="12.9" customHeight="1" x14ac:dyDescent="0.25">
      <c r="A44" s="163"/>
      <c r="B44" s="163"/>
      <c r="C44" s="163"/>
      <c r="D44" s="163"/>
      <c r="E44" s="163"/>
      <c r="F44" s="163"/>
      <c r="G44" s="163"/>
      <c r="H44" s="163"/>
      <c r="I44" s="163"/>
      <c r="J44" s="163"/>
      <c r="K44" s="163"/>
      <c r="L44" s="163"/>
      <c r="M44" s="163"/>
      <c r="N44" s="163"/>
    </row>
    <row r="45" spans="1:14" ht="22.8" customHeight="1" x14ac:dyDescent="0.25">
      <c r="A45" s="162">
        <v>-1</v>
      </c>
      <c r="B45" s="373" t="s">
        <v>382</v>
      </c>
      <c r="C45" s="400"/>
      <c r="D45" s="400"/>
      <c r="E45" s="400"/>
      <c r="F45" s="400"/>
      <c r="G45" s="400"/>
      <c r="H45" s="400"/>
      <c r="I45" s="400"/>
      <c r="J45" s="400"/>
      <c r="K45" s="400"/>
      <c r="L45" s="400"/>
      <c r="M45" s="163"/>
      <c r="N45" s="163"/>
    </row>
    <row r="46" spans="1:14" ht="15" customHeight="1" x14ac:dyDescent="0.25">
      <c r="A46" s="163"/>
      <c r="B46" s="163"/>
      <c r="C46" s="163"/>
      <c r="D46" s="163"/>
      <c r="E46" s="163"/>
      <c r="F46" s="163"/>
      <c r="G46" s="163"/>
      <c r="H46" s="163"/>
      <c r="I46" s="163"/>
      <c r="J46" s="163"/>
      <c r="K46" s="163"/>
      <c r="L46" s="163"/>
      <c r="M46" s="163"/>
      <c r="N46" s="163"/>
    </row>
    <row r="47" spans="1:14" ht="24.9" customHeight="1" x14ac:dyDescent="0.25">
      <c r="A47" s="163"/>
      <c r="B47" s="401" t="s">
        <v>157</v>
      </c>
      <c r="C47" s="374"/>
      <c r="D47" s="374"/>
      <c r="E47" s="374"/>
      <c r="F47" s="374"/>
      <c r="G47" s="374"/>
      <c r="H47" s="374"/>
      <c r="I47" s="374"/>
      <c r="J47" s="374"/>
      <c r="K47" s="374"/>
      <c r="L47" s="374"/>
      <c r="M47" s="374"/>
      <c r="N47" s="374"/>
    </row>
    <row r="48" spans="1:14" ht="6.9" customHeight="1" x14ac:dyDescent="0.25">
      <c r="A48" s="2"/>
    </row>
    <row r="49" spans="1:10" ht="36.9" customHeight="1" x14ac:dyDescent="0.25">
      <c r="A49" s="4"/>
      <c r="B49" s="4"/>
      <c r="C49" s="8"/>
      <c r="D49" s="5" t="s">
        <v>158</v>
      </c>
      <c r="E49" s="8"/>
      <c r="F49" s="5" t="s">
        <v>159</v>
      </c>
    </row>
    <row r="50" spans="1:10" x14ac:dyDescent="0.25">
      <c r="A50" s="4"/>
      <c r="B50" s="402" t="s">
        <v>160</v>
      </c>
      <c r="C50" s="371"/>
      <c r="D50" s="164">
        <v>-52588000</v>
      </c>
      <c r="E50" s="165"/>
      <c r="F50" s="164">
        <v>-194587000</v>
      </c>
    </row>
    <row r="51" spans="1:10" ht="15" customHeight="1" x14ac:dyDescent="0.25">
      <c r="A51" s="4"/>
      <c r="B51" s="371" t="s">
        <v>357</v>
      </c>
      <c r="C51" s="371"/>
      <c r="D51" s="26">
        <v>23402000</v>
      </c>
      <c r="E51" s="4"/>
      <c r="F51" s="26">
        <v>113469000</v>
      </c>
    </row>
    <row r="52" spans="1:10" ht="15" customHeight="1" x14ac:dyDescent="0.25">
      <c r="A52" s="4"/>
      <c r="B52" s="387" t="s">
        <v>39</v>
      </c>
      <c r="C52" s="374"/>
      <c r="D52" s="166">
        <v>5305000</v>
      </c>
      <c r="E52" s="165"/>
      <c r="F52" s="166">
        <v>18948000</v>
      </c>
    </row>
    <row r="53" spans="1:10" ht="15" customHeight="1" x14ac:dyDescent="0.25">
      <c r="A53" s="4"/>
      <c r="B53" s="373" t="s">
        <v>80</v>
      </c>
      <c r="C53" s="374"/>
      <c r="D53" s="26">
        <v>1345000</v>
      </c>
      <c r="E53" s="4"/>
      <c r="F53" s="26">
        <v>5650000</v>
      </c>
    </row>
    <row r="54" spans="1:10" ht="15" customHeight="1" x14ac:dyDescent="0.25">
      <c r="A54" s="4"/>
      <c r="B54" s="387" t="s">
        <v>79</v>
      </c>
      <c r="C54" s="374"/>
      <c r="D54" s="166">
        <v>13620000</v>
      </c>
      <c r="E54" s="165"/>
      <c r="F54" s="166">
        <v>43608000</v>
      </c>
    </row>
    <row r="55" spans="1:10" ht="15" customHeight="1" x14ac:dyDescent="0.25">
      <c r="A55" s="4"/>
      <c r="B55" s="373" t="s">
        <v>42</v>
      </c>
      <c r="C55" s="374"/>
      <c r="D55" s="26">
        <v>-312000</v>
      </c>
      <c r="E55" s="4"/>
      <c r="F55" s="26">
        <v>-11711000</v>
      </c>
    </row>
    <row r="56" spans="1:10" ht="21.9" customHeight="1" x14ac:dyDescent="0.25">
      <c r="A56" s="4"/>
      <c r="B56" s="403" t="s">
        <v>356</v>
      </c>
      <c r="C56" s="371"/>
      <c r="D56" s="166">
        <v>16292000</v>
      </c>
      <c r="E56" s="165"/>
      <c r="F56" s="166">
        <v>7915000</v>
      </c>
    </row>
    <row r="57" spans="1:10" ht="21" customHeight="1" x14ac:dyDescent="0.25">
      <c r="A57" s="4"/>
      <c r="B57" s="373" t="s">
        <v>161</v>
      </c>
      <c r="C57" s="374"/>
      <c r="D57" s="26">
        <v>40840000</v>
      </c>
      <c r="E57" s="4"/>
      <c r="F57" s="26">
        <v>48141000</v>
      </c>
    </row>
    <row r="58" spans="1:10" ht="15" customHeight="1" x14ac:dyDescent="0.25">
      <c r="A58" s="4"/>
      <c r="B58" s="387" t="s">
        <v>162</v>
      </c>
      <c r="C58" s="392"/>
      <c r="D58" s="166">
        <v>2522000</v>
      </c>
      <c r="E58" s="165"/>
      <c r="F58" s="166">
        <v>7376000</v>
      </c>
    </row>
    <row r="59" spans="1:10" ht="15" customHeight="1" x14ac:dyDescent="0.25">
      <c r="A59" s="4"/>
      <c r="B59" s="373" t="s">
        <v>163</v>
      </c>
      <c r="C59" s="374"/>
      <c r="D59" s="26">
        <v>-7952000</v>
      </c>
      <c r="E59" s="4"/>
      <c r="F59" s="26">
        <v>-15801000</v>
      </c>
    </row>
    <row r="60" spans="1:10" ht="21" customHeight="1" x14ac:dyDescent="0.25">
      <c r="A60" s="4"/>
      <c r="B60" s="398" t="s">
        <v>164</v>
      </c>
      <c r="C60" s="374"/>
      <c r="D60" s="167">
        <f>SUM(D50:D59)</f>
        <v>42474000</v>
      </c>
      <c r="E60" s="165"/>
      <c r="F60" s="167">
        <f>SUM(F50:F59)</f>
        <v>23008000</v>
      </c>
      <c r="J60" s="2"/>
    </row>
    <row r="61" spans="1:10" ht="9" customHeight="1" x14ac:dyDescent="0.25">
      <c r="A61" s="4"/>
      <c r="B61" s="388"/>
      <c r="C61" s="374"/>
      <c r="D61" s="168"/>
      <c r="E61" s="4"/>
      <c r="F61" s="4"/>
    </row>
    <row r="62" spans="1:10" ht="15" customHeight="1" x14ac:dyDescent="0.25">
      <c r="A62" s="4"/>
      <c r="B62" s="387" t="s">
        <v>165</v>
      </c>
      <c r="C62" s="374"/>
      <c r="D62" s="169">
        <v>570546159</v>
      </c>
      <c r="E62" s="165"/>
      <c r="F62" s="169">
        <v>576354258</v>
      </c>
    </row>
    <row r="63" spans="1:10" ht="15" customHeight="1" x14ac:dyDescent="0.25">
      <c r="A63" s="4"/>
      <c r="B63" s="373" t="s">
        <v>166</v>
      </c>
      <c r="C63" s="374"/>
      <c r="D63" s="77">
        <v>54543720</v>
      </c>
      <c r="E63" s="4"/>
      <c r="F63" s="170">
        <v>36458342</v>
      </c>
    </row>
    <row r="64" spans="1:10" ht="15" customHeight="1" x14ac:dyDescent="0.25">
      <c r="A64" s="4"/>
      <c r="B64" s="387" t="s">
        <v>167</v>
      </c>
      <c r="C64" s="374"/>
      <c r="D64" s="171">
        <f>SUM(D62:D63)</f>
        <v>625089879</v>
      </c>
      <c r="E64" s="165"/>
      <c r="F64" s="171">
        <f>SUM(F62:F63)</f>
        <v>612812600</v>
      </c>
    </row>
    <row r="65" spans="1:14" ht="9" customHeight="1" x14ac:dyDescent="0.25">
      <c r="A65" s="4"/>
      <c r="B65" s="388"/>
      <c r="C65" s="374"/>
      <c r="D65" s="172"/>
      <c r="E65" s="4"/>
      <c r="F65" s="173"/>
    </row>
    <row r="66" spans="1:14" ht="15" customHeight="1" x14ac:dyDescent="0.25">
      <c r="A66" s="4"/>
      <c r="B66" s="398" t="s">
        <v>168</v>
      </c>
      <c r="C66" s="374"/>
      <c r="D66" s="174">
        <v>-0.09</v>
      </c>
      <c r="E66" s="165"/>
      <c r="F66" s="174">
        <v>-0.34</v>
      </c>
    </row>
    <row r="67" spans="1:14" ht="60.9" customHeight="1" x14ac:dyDescent="0.25">
      <c r="A67" s="4"/>
      <c r="B67" s="373" t="s">
        <v>169</v>
      </c>
      <c r="C67" s="374"/>
      <c r="D67" s="175">
        <v>0.16</v>
      </c>
      <c r="E67" s="4"/>
      <c r="F67" s="175">
        <v>0.38</v>
      </c>
    </row>
    <row r="68" spans="1:14" ht="15" customHeight="1" x14ac:dyDescent="0.25">
      <c r="A68" s="4"/>
      <c r="B68" s="398" t="s">
        <v>170</v>
      </c>
      <c r="C68" s="374"/>
      <c r="D68" s="176">
        <f>D66+D67</f>
        <v>7.0000000000000007E-2</v>
      </c>
      <c r="E68" s="165"/>
      <c r="F68" s="176">
        <f>F66+F67</f>
        <v>3.999999999999998E-2</v>
      </c>
    </row>
    <row r="69" spans="1:14" ht="15" customHeight="1" x14ac:dyDescent="0.25">
      <c r="A69" s="2"/>
    </row>
    <row r="70" spans="1:14" ht="12.9" customHeight="1" x14ac:dyDescent="0.25">
      <c r="A70" s="151">
        <v>-1</v>
      </c>
      <c r="B70" s="373" t="s">
        <v>383</v>
      </c>
      <c r="C70" s="374"/>
      <c r="D70" s="374"/>
      <c r="E70" s="374"/>
      <c r="F70" s="374"/>
      <c r="G70" s="374"/>
      <c r="H70" s="374"/>
      <c r="I70" s="374"/>
      <c r="J70" s="374"/>
      <c r="K70" s="374"/>
      <c r="L70" s="374"/>
    </row>
    <row r="71" spans="1:14" ht="21" customHeight="1" x14ac:dyDescent="0.25">
      <c r="A71" s="151">
        <v>-2</v>
      </c>
      <c r="B71" s="373" t="s">
        <v>171</v>
      </c>
      <c r="C71" s="376"/>
      <c r="D71" s="376"/>
      <c r="E71" s="376"/>
      <c r="F71" s="376"/>
      <c r="G71" s="376"/>
      <c r="H71" s="376"/>
      <c r="I71" s="376"/>
      <c r="J71" s="376"/>
      <c r="K71" s="376"/>
      <c r="L71" s="376"/>
    </row>
    <row r="72" spans="1:14" ht="15" customHeight="1" x14ac:dyDescent="0.25">
      <c r="A72" s="177"/>
      <c r="B72" s="376"/>
      <c r="C72" s="374"/>
      <c r="D72" s="374"/>
      <c r="E72" s="374"/>
      <c r="F72" s="374"/>
      <c r="G72" s="374"/>
      <c r="H72" s="374"/>
      <c r="I72" s="374"/>
      <c r="J72" s="374"/>
      <c r="K72" s="374"/>
      <c r="L72" s="374"/>
    </row>
    <row r="73" spans="1:14" ht="99" customHeight="1" x14ac:dyDescent="0.25">
      <c r="A73" s="2"/>
      <c r="B73" s="393" t="s">
        <v>172</v>
      </c>
      <c r="C73" s="374"/>
      <c r="D73" s="374"/>
      <c r="E73" s="374"/>
      <c r="F73" s="374"/>
      <c r="G73" s="374"/>
      <c r="H73" s="374"/>
      <c r="I73" s="374"/>
      <c r="J73" s="374"/>
      <c r="K73" s="374"/>
      <c r="L73" s="374"/>
      <c r="M73" s="374"/>
      <c r="N73" s="374"/>
    </row>
    <row r="74" spans="1:14" x14ac:dyDescent="0.25">
      <c r="A74" s="2"/>
    </row>
    <row r="75" spans="1:14" ht="29.1" customHeight="1" x14ac:dyDescent="0.25">
      <c r="A75" s="2"/>
      <c r="B75" s="388"/>
      <c r="C75" s="374"/>
      <c r="D75" s="5" t="s">
        <v>173</v>
      </c>
    </row>
    <row r="76" spans="1:14" ht="21" customHeight="1" x14ac:dyDescent="0.25">
      <c r="A76" s="2"/>
      <c r="B76" s="399" t="s">
        <v>174</v>
      </c>
      <c r="C76" s="374"/>
      <c r="D76" s="178" t="s">
        <v>175</v>
      </c>
    </row>
    <row r="77" spans="1:14" ht="15" customHeight="1" x14ac:dyDescent="0.25">
      <c r="A77" s="2"/>
      <c r="B77" s="395" t="s">
        <v>176</v>
      </c>
      <c r="C77" s="374"/>
      <c r="D77" s="27"/>
    </row>
    <row r="78" spans="1:14" ht="21" customHeight="1" x14ac:dyDescent="0.25">
      <c r="A78" s="2"/>
      <c r="B78" s="396" t="s">
        <v>177</v>
      </c>
      <c r="C78" s="374"/>
      <c r="D78" s="180" t="s">
        <v>178</v>
      </c>
    </row>
    <row r="79" spans="1:14" ht="15" customHeight="1" x14ac:dyDescent="0.25">
      <c r="A79" s="2"/>
      <c r="B79" s="395" t="s">
        <v>146</v>
      </c>
      <c r="C79" s="374"/>
      <c r="D79" s="26">
        <v>125000000</v>
      </c>
    </row>
    <row r="80" spans="1:14" ht="15" customHeight="1" x14ac:dyDescent="0.25">
      <c r="A80" s="2"/>
      <c r="B80" s="396" t="s">
        <v>152</v>
      </c>
      <c r="C80" s="374"/>
      <c r="D80" s="166">
        <v>20000000</v>
      </c>
    </row>
    <row r="81" spans="1:14" ht="21" customHeight="1" x14ac:dyDescent="0.25">
      <c r="A81" s="2"/>
      <c r="B81" s="395" t="s">
        <v>153</v>
      </c>
      <c r="C81" s="374"/>
      <c r="D81" s="181" t="s">
        <v>179</v>
      </c>
    </row>
    <row r="82" spans="1:14" ht="21" customHeight="1" x14ac:dyDescent="0.25">
      <c r="A82" s="2"/>
      <c r="B82" s="396" t="s">
        <v>180</v>
      </c>
      <c r="C82" s="374"/>
      <c r="D82" s="182" t="s">
        <v>181</v>
      </c>
    </row>
    <row r="83" spans="1:14" ht="21" customHeight="1" x14ac:dyDescent="0.25">
      <c r="A83" s="2"/>
      <c r="B83" s="397" t="s">
        <v>182</v>
      </c>
      <c r="C83" s="374"/>
      <c r="D83" s="183" t="s">
        <v>183</v>
      </c>
    </row>
    <row r="84" spans="1:14" ht="12.9" customHeight="1" x14ac:dyDescent="0.25">
      <c r="A84" s="2"/>
    </row>
    <row r="85" spans="1:14" ht="54" customHeight="1" x14ac:dyDescent="0.25">
      <c r="A85" s="2"/>
      <c r="B85" s="393" t="s">
        <v>184</v>
      </c>
      <c r="C85" s="374"/>
      <c r="D85" s="374"/>
      <c r="E85" s="374"/>
      <c r="F85" s="374"/>
      <c r="G85" s="374"/>
      <c r="H85" s="374"/>
      <c r="I85" s="374"/>
      <c r="J85" s="374"/>
      <c r="K85" s="374"/>
      <c r="L85" s="374"/>
      <c r="M85" s="374"/>
      <c r="N85" s="374"/>
    </row>
    <row r="86" spans="1:14" ht="15" customHeight="1" x14ac:dyDescent="0.25">
      <c r="A86" s="2"/>
    </row>
    <row r="87" spans="1:14" ht="12" customHeight="1" x14ac:dyDescent="0.25">
      <c r="A87" s="2"/>
      <c r="B87" s="380" t="s">
        <v>131</v>
      </c>
      <c r="C87" s="374"/>
      <c r="D87" s="374"/>
      <c r="E87" s="374"/>
      <c r="F87" s="374"/>
      <c r="G87" s="374"/>
      <c r="H87" s="374"/>
      <c r="I87" s="374"/>
      <c r="J87" s="374"/>
      <c r="K87" s="374"/>
      <c r="L87" s="374"/>
      <c r="M87" s="374"/>
      <c r="N87" s="374"/>
    </row>
    <row r="88" spans="1:14" ht="15" customHeight="1" x14ac:dyDescent="0.25">
      <c r="A88" s="2"/>
      <c r="B88" s="380" t="s">
        <v>132</v>
      </c>
      <c r="C88" s="374"/>
      <c r="D88" s="374"/>
      <c r="E88" s="374"/>
      <c r="F88" s="374"/>
      <c r="G88" s="374"/>
      <c r="H88" s="374"/>
      <c r="I88" s="374"/>
      <c r="J88" s="374"/>
      <c r="K88" s="374"/>
      <c r="L88" s="374"/>
      <c r="M88" s="374"/>
      <c r="N88" s="374"/>
    </row>
    <row r="89" spans="1:14" ht="15" customHeight="1" x14ac:dyDescent="0.25">
      <c r="A89" s="2"/>
      <c r="B89" s="380" t="s">
        <v>2</v>
      </c>
      <c r="C89" s="374"/>
      <c r="D89" s="374"/>
      <c r="E89" s="374"/>
      <c r="F89" s="374"/>
      <c r="G89" s="374"/>
      <c r="H89" s="374"/>
      <c r="I89" s="374"/>
      <c r="J89" s="374"/>
      <c r="K89" s="374"/>
      <c r="L89" s="374"/>
      <c r="M89" s="374"/>
      <c r="N89" s="374"/>
    </row>
    <row r="90" spans="1:14" ht="15" customHeight="1" x14ac:dyDescent="0.25">
      <c r="A90" s="2"/>
      <c r="B90" s="380" t="s">
        <v>185</v>
      </c>
      <c r="C90" s="374"/>
      <c r="D90" s="374"/>
      <c r="E90" s="374"/>
      <c r="F90" s="374"/>
      <c r="G90" s="374"/>
      <c r="H90" s="374"/>
      <c r="I90" s="374"/>
      <c r="J90" s="374"/>
      <c r="K90" s="374"/>
      <c r="L90" s="374"/>
      <c r="M90" s="374"/>
      <c r="N90" s="374"/>
    </row>
    <row r="91" spans="1:14" ht="15" customHeight="1" x14ac:dyDescent="0.25">
      <c r="A91" s="2"/>
    </row>
    <row r="92" spans="1:14" ht="54" customHeight="1" x14ac:dyDescent="0.25">
      <c r="A92" s="184"/>
      <c r="B92" s="393" t="s">
        <v>186</v>
      </c>
      <c r="C92" s="374"/>
      <c r="D92" s="374"/>
      <c r="E92" s="374"/>
      <c r="F92" s="374"/>
      <c r="G92" s="374"/>
      <c r="H92" s="374"/>
      <c r="I92" s="374"/>
      <c r="J92" s="374"/>
      <c r="K92" s="374"/>
      <c r="L92" s="374"/>
      <c r="M92" s="374"/>
      <c r="N92" s="374"/>
    </row>
    <row r="93" spans="1:14" ht="15" customHeight="1" x14ac:dyDescent="0.25">
      <c r="A93" s="2"/>
    </row>
    <row r="94" spans="1:14" ht="24.9" customHeight="1" x14ac:dyDescent="0.25">
      <c r="A94" s="184"/>
      <c r="B94" s="393" t="s">
        <v>187</v>
      </c>
      <c r="C94" s="374"/>
      <c r="D94" s="374"/>
      <c r="E94" s="374"/>
      <c r="F94" s="374"/>
      <c r="G94" s="374"/>
      <c r="H94" s="374"/>
      <c r="I94" s="374"/>
      <c r="J94" s="374"/>
      <c r="K94" s="374"/>
      <c r="L94" s="374"/>
      <c r="M94" s="374"/>
      <c r="N94" s="374"/>
    </row>
    <row r="95" spans="1:14" ht="6.9" customHeight="1" x14ac:dyDescent="0.25">
      <c r="A95" s="2"/>
    </row>
    <row r="96" spans="1:14" ht="15" customHeight="1" x14ac:dyDescent="0.25">
      <c r="A96" s="185"/>
      <c r="B96" s="185"/>
      <c r="C96" s="4"/>
      <c r="D96" s="377" t="s">
        <v>188</v>
      </c>
      <c r="E96" s="378"/>
      <c r="F96" s="378"/>
      <c r="G96" s="378"/>
      <c r="H96" s="378"/>
      <c r="I96" s="4"/>
      <c r="J96" s="377" t="s">
        <v>188</v>
      </c>
      <c r="K96" s="378"/>
      <c r="L96" s="378"/>
      <c r="M96" s="378"/>
      <c r="N96" s="378"/>
    </row>
    <row r="97" spans="1:14" ht="45" customHeight="1" x14ac:dyDescent="0.25">
      <c r="A97" s="3"/>
      <c r="B97" s="3"/>
      <c r="C97" s="4"/>
      <c r="D97" s="186" t="s">
        <v>189</v>
      </c>
      <c r="E97" s="8"/>
      <c r="F97" s="186" t="s">
        <v>190</v>
      </c>
      <c r="G97" s="8"/>
      <c r="H97" s="365" t="s">
        <v>191</v>
      </c>
      <c r="I97" s="8"/>
      <c r="J97" s="186" t="s">
        <v>192</v>
      </c>
      <c r="K97" s="8"/>
      <c r="L97" s="186" t="s">
        <v>193</v>
      </c>
      <c r="M97" s="8"/>
      <c r="N97" s="365" t="s">
        <v>191</v>
      </c>
    </row>
    <row r="98" spans="1:14" ht="15" customHeight="1" x14ac:dyDescent="0.25">
      <c r="A98" s="4"/>
      <c r="B98" s="373" t="s">
        <v>194</v>
      </c>
      <c r="C98" s="374"/>
      <c r="D98" s="187">
        <v>1718071000</v>
      </c>
      <c r="E98" s="4"/>
      <c r="F98" s="187">
        <v>-18614000</v>
      </c>
      <c r="G98" s="4"/>
      <c r="H98" s="187">
        <v>1699457000</v>
      </c>
      <c r="I98" s="4"/>
      <c r="J98" s="187">
        <v>1719411000</v>
      </c>
      <c r="K98" s="4"/>
      <c r="L98" s="187">
        <v>-19954000</v>
      </c>
      <c r="M98" s="4"/>
      <c r="N98" s="187">
        <v>1699457000</v>
      </c>
    </row>
    <row r="99" spans="1:14" ht="15" customHeight="1" x14ac:dyDescent="0.25">
      <c r="A99" s="4"/>
      <c r="B99" s="394" t="s">
        <v>122</v>
      </c>
      <c r="C99" s="374"/>
      <c r="D99" s="90">
        <v>943431000</v>
      </c>
      <c r="E99" s="19"/>
      <c r="F99" s="90">
        <v>-8546000</v>
      </c>
      <c r="G99" s="19"/>
      <c r="H99" s="90">
        <v>934885000</v>
      </c>
      <c r="I99" s="19"/>
      <c r="J99" s="90">
        <v>944772000</v>
      </c>
      <c r="K99" s="19"/>
      <c r="L99" s="90">
        <v>-9887000</v>
      </c>
      <c r="M99" s="19"/>
      <c r="N99" s="90">
        <v>934885000</v>
      </c>
    </row>
    <row r="100" spans="1:14" ht="15" customHeight="1" x14ac:dyDescent="0.25">
      <c r="A100" s="4"/>
      <c r="B100" s="373" t="s">
        <v>16</v>
      </c>
      <c r="C100" s="374"/>
      <c r="D100" s="53">
        <v>7569000</v>
      </c>
      <c r="E100" s="4"/>
      <c r="F100" s="53">
        <v>-145000</v>
      </c>
      <c r="G100" s="4"/>
      <c r="H100" s="53">
        <v>7424000</v>
      </c>
      <c r="I100" s="4"/>
      <c r="J100" s="53">
        <v>6974000</v>
      </c>
      <c r="K100" s="4"/>
      <c r="L100" s="53">
        <v>450000</v>
      </c>
      <c r="M100" s="4"/>
      <c r="N100" s="53">
        <v>7424000</v>
      </c>
    </row>
    <row r="101" spans="1:14" ht="15" customHeight="1" x14ac:dyDescent="0.25">
      <c r="A101" s="2"/>
    </row>
    <row r="102" spans="1:14" ht="24.9" customHeight="1" x14ac:dyDescent="0.25">
      <c r="A102" s="184"/>
      <c r="B102" s="393" t="s">
        <v>195</v>
      </c>
      <c r="C102" s="374"/>
      <c r="D102" s="374"/>
      <c r="E102" s="374"/>
      <c r="F102" s="374"/>
      <c r="G102" s="374"/>
      <c r="H102" s="374"/>
      <c r="I102" s="374"/>
      <c r="J102" s="374"/>
      <c r="K102" s="374"/>
      <c r="L102" s="374"/>
      <c r="M102" s="374"/>
      <c r="N102" s="374"/>
    </row>
    <row r="103" spans="1:14" ht="6.9" customHeight="1" x14ac:dyDescent="0.25">
      <c r="A103" s="2"/>
    </row>
    <row r="104" spans="1:14" ht="15" customHeight="1" x14ac:dyDescent="0.25">
      <c r="A104" s="185"/>
      <c r="B104" s="185"/>
      <c r="C104" s="4"/>
      <c r="D104" s="377" t="s">
        <v>196</v>
      </c>
      <c r="E104" s="378"/>
      <c r="F104" s="378"/>
      <c r="G104" s="378"/>
      <c r="H104" s="378"/>
      <c r="I104" s="4"/>
      <c r="J104" s="377" t="s">
        <v>196</v>
      </c>
      <c r="K104" s="378"/>
      <c r="L104" s="378"/>
      <c r="M104" s="378"/>
      <c r="N104" s="378"/>
    </row>
    <row r="105" spans="1:14" ht="43.5" customHeight="1" x14ac:dyDescent="0.25">
      <c r="A105" s="3"/>
      <c r="B105" s="3"/>
      <c r="C105" s="4"/>
      <c r="D105" s="186" t="s">
        <v>197</v>
      </c>
      <c r="E105" s="8"/>
      <c r="F105" s="186" t="s">
        <v>198</v>
      </c>
      <c r="G105" s="8"/>
      <c r="H105" s="365" t="s">
        <v>191</v>
      </c>
      <c r="I105" s="8"/>
      <c r="J105" s="186" t="s">
        <v>199</v>
      </c>
      <c r="K105" s="8"/>
      <c r="L105" s="186" t="s">
        <v>200</v>
      </c>
      <c r="M105" s="8"/>
      <c r="N105" s="365" t="s">
        <v>191</v>
      </c>
    </row>
    <row r="106" spans="1:14" ht="15" customHeight="1" x14ac:dyDescent="0.25">
      <c r="A106" s="4"/>
      <c r="B106" s="373" t="s">
        <v>194</v>
      </c>
      <c r="C106" s="374"/>
      <c r="D106" s="187">
        <v>6172426000</v>
      </c>
      <c r="E106" s="4"/>
      <c r="F106" s="187">
        <v>-75922000</v>
      </c>
      <c r="G106" s="4"/>
      <c r="H106" s="187">
        <v>6096504000</v>
      </c>
      <c r="I106" s="4"/>
      <c r="J106" s="187">
        <v>6114028000</v>
      </c>
      <c r="K106" s="4"/>
      <c r="L106" s="187">
        <v>-17524000</v>
      </c>
      <c r="M106" s="4"/>
      <c r="N106" s="187">
        <v>6096504000</v>
      </c>
    </row>
    <row r="107" spans="1:14" ht="15" customHeight="1" x14ac:dyDescent="0.25">
      <c r="A107" s="4"/>
      <c r="B107" s="394" t="s">
        <v>122</v>
      </c>
      <c r="C107" s="374"/>
      <c r="D107" s="90">
        <v>3174361000</v>
      </c>
      <c r="E107" s="19"/>
      <c r="F107" s="90">
        <v>-31007000</v>
      </c>
      <c r="G107" s="19"/>
      <c r="H107" s="90">
        <v>3143354000</v>
      </c>
      <c r="I107" s="19"/>
      <c r="J107" s="90">
        <v>3152794000</v>
      </c>
      <c r="K107" s="19"/>
      <c r="L107" s="90">
        <v>-9440000</v>
      </c>
      <c r="M107" s="19"/>
      <c r="N107" s="90">
        <v>3143354000</v>
      </c>
    </row>
    <row r="108" spans="1:14" ht="15" customHeight="1" x14ac:dyDescent="0.25">
      <c r="A108" s="4"/>
      <c r="B108" s="373" t="s">
        <v>16</v>
      </c>
      <c r="C108" s="374"/>
      <c r="D108" s="53">
        <v>-108613000</v>
      </c>
      <c r="E108" s="4"/>
      <c r="F108" s="53">
        <v>-1150000</v>
      </c>
      <c r="G108" s="4"/>
      <c r="H108" s="53">
        <v>-109763000</v>
      </c>
      <c r="I108" s="4"/>
      <c r="J108" s="53">
        <v>-108319000</v>
      </c>
      <c r="K108" s="4"/>
      <c r="L108" s="53">
        <v>-1444000</v>
      </c>
      <c r="M108" s="4"/>
      <c r="N108" s="53">
        <v>-109763000</v>
      </c>
    </row>
    <row r="109" spans="1:14" ht="15" customHeight="1" x14ac:dyDescent="0.25">
      <c r="A109" s="2"/>
    </row>
    <row r="110" spans="1:14" ht="26.25" customHeight="1" x14ac:dyDescent="0.25">
      <c r="A110" s="151">
        <v>-1</v>
      </c>
      <c r="B110" s="391" t="s">
        <v>201</v>
      </c>
      <c r="C110" s="374"/>
      <c r="D110" s="374"/>
      <c r="E110" s="374"/>
      <c r="F110" s="374"/>
      <c r="G110" s="374"/>
      <c r="H110" s="374"/>
      <c r="I110" s="374"/>
      <c r="J110" s="374"/>
      <c r="K110" s="374"/>
      <c r="L110" s="374"/>
      <c r="M110" s="374"/>
      <c r="N110" s="374"/>
    </row>
    <row r="111" spans="1:14" ht="12.9" customHeight="1" x14ac:dyDescent="0.25">
      <c r="A111" s="151">
        <v>-2</v>
      </c>
      <c r="B111" s="391" t="s">
        <v>202</v>
      </c>
      <c r="C111" s="374"/>
      <c r="D111" s="374"/>
      <c r="E111" s="374"/>
      <c r="F111" s="374"/>
      <c r="G111" s="374"/>
      <c r="H111" s="374"/>
      <c r="I111" s="374"/>
      <c r="J111" s="374"/>
      <c r="K111" s="374"/>
      <c r="L111" s="374"/>
      <c r="M111" s="374"/>
      <c r="N111" s="374"/>
    </row>
    <row r="112" spans="1:14" ht="21" customHeight="1" x14ac:dyDescent="0.25">
      <c r="A112" s="151">
        <v>-3</v>
      </c>
      <c r="B112" s="391" t="s">
        <v>203</v>
      </c>
      <c r="C112" s="374"/>
      <c r="D112" s="374"/>
      <c r="E112" s="374"/>
      <c r="F112" s="374"/>
      <c r="G112" s="374"/>
      <c r="H112" s="374"/>
      <c r="I112" s="374"/>
      <c r="J112" s="374"/>
      <c r="K112" s="374"/>
      <c r="L112" s="374"/>
      <c r="M112" s="374"/>
      <c r="N112" s="374"/>
    </row>
    <row r="113" spans="1:14" ht="15" customHeight="1" x14ac:dyDescent="0.25">
      <c r="A113" s="2"/>
      <c r="B113" s="376"/>
      <c r="C113" s="374"/>
      <c r="D113" s="374"/>
      <c r="E113" s="374"/>
      <c r="F113" s="374"/>
      <c r="G113" s="374"/>
      <c r="H113" s="374"/>
      <c r="I113" s="374"/>
      <c r="J113" s="374"/>
      <c r="K113" s="374"/>
      <c r="L113" s="374"/>
      <c r="M113" s="374"/>
      <c r="N113" s="374"/>
    </row>
    <row r="114" spans="1:14" ht="24.9" customHeight="1" x14ac:dyDescent="0.25">
      <c r="A114" s="2"/>
      <c r="B114" s="390" t="s">
        <v>204</v>
      </c>
      <c r="C114" s="374"/>
      <c r="D114" s="374"/>
      <c r="E114" s="374"/>
      <c r="F114" s="374"/>
      <c r="G114" s="374"/>
      <c r="H114" s="374"/>
      <c r="I114" s="374"/>
      <c r="J114" s="374"/>
      <c r="K114" s="374"/>
      <c r="L114" s="374"/>
      <c r="M114" s="374"/>
      <c r="N114" s="374"/>
    </row>
    <row r="115" spans="1:14" ht="6.9" customHeight="1" x14ac:dyDescent="0.25">
      <c r="A115" s="2"/>
    </row>
    <row r="116" spans="1:14" ht="15" customHeight="1" x14ac:dyDescent="0.25">
      <c r="A116" s="2"/>
      <c r="B116" s="4"/>
      <c r="C116" s="4"/>
      <c r="D116" s="5" t="s">
        <v>140</v>
      </c>
      <c r="E116" s="8"/>
      <c r="F116" s="5" t="s">
        <v>141</v>
      </c>
      <c r="G116" s="8"/>
      <c r="H116" s="5" t="s">
        <v>142</v>
      </c>
      <c r="I116" s="8"/>
      <c r="J116" s="5" t="s">
        <v>143</v>
      </c>
      <c r="K116" s="8"/>
      <c r="L116" s="5" t="s">
        <v>144</v>
      </c>
      <c r="M116" s="8"/>
    </row>
    <row r="117" spans="1:14" ht="15" customHeight="1" x14ac:dyDescent="0.25">
      <c r="A117" s="2"/>
      <c r="B117" s="373" t="s">
        <v>205</v>
      </c>
      <c r="C117" s="374"/>
      <c r="D117" s="188">
        <v>-13</v>
      </c>
      <c r="E117" s="14" t="s">
        <v>10</v>
      </c>
      <c r="F117" s="188">
        <v>-15</v>
      </c>
      <c r="G117" s="14" t="s">
        <v>10</v>
      </c>
      <c r="H117" s="189">
        <v>-12</v>
      </c>
      <c r="I117" s="190" t="s">
        <v>10</v>
      </c>
      <c r="J117" s="189">
        <v>-10</v>
      </c>
      <c r="K117" s="190" t="s">
        <v>10</v>
      </c>
      <c r="L117" s="274">
        <v>-8.8755550169999999</v>
      </c>
      <c r="M117" s="14" t="s">
        <v>10</v>
      </c>
    </row>
    <row r="118" spans="1:14" ht="15" customHeight="1" x14ac:dyDescent="0.25">
      <c r="A118" s="2"/>
      <c r="B118" s="387" t="s">
        <v>206</v>
      </c>
      <c r="C118" s="374"/>
      <c r="D118" s="191">
        <f>D119-D117</f>
        <v>11</v>
      </c>
      <c r="E118" s="192"/>
      <c r="F118" s="191">
        <f>F119-F117</f>
        <v>3</v>
      </c>
      <c r="G118" s="192"/>
      <c r="H118" s="191">
        <f>H119-H117</f>
        <v>0</v>
      </c>
      <c r="I118" s="192"/>
      <c r="J118" s="191">
        <f>J119-J117</f>
        <v>2</v>
      </c>
      <c r="K118" s="192"/>
      <c r="L118" s="275">
        <f>L119-L117</f>
        <v>3.6038403189999997</v>
      </c>
      <c r="M118" s="193"/>
    </row>
    <row r="119" spans="1:14" ht="15" customHeight="1" x14ac:dyDescent="0.25">
      <c r="A119" s="2"/>
      <c r="B119" s="373" t="s">
        <v>207</v>
      </c>
      <c r="C119" s="374"/>
      <c r="D119" s="188">
        <v>-2</v>
      </c>
      <c r="E119" s="14" t="s">
        <v>10</v>
      </c>
      <c r="F119" s="188">
        <v>-12</v>
      </c>
      <c r="G119" s="14" t="s">
        <v>10</v>
      </c>
      <c r="H119" s="189">
        <v>-12</v>
      </c>
      <c r="I119" s="14" t="s">
        <v>10</v>
      </c>
      <c r="J119" s="189">
        <v>-8</v>
      </c>
      <c r="K119" s="14" t="s">
        <v>10</v>
      </c>
      <c r="L119" s="274">
        <v>-5.2717146980000003</v>
      </c>
      <c r="M119" s="14" t="s">
        <v>10</v>
      </c>
    </row>
    <row r="120" spans="1:14" ht="15" customHeight="1" x14ac:dyDescent="0.25">
      <c r="A120" s="2"/>
      <c r="B120" s="392"/>
      <c r="C120" s="392"/>
      <c r="D120" s="194"/>
      <c r="E120" s="193"/>
      <c r="F120" s="194"/>
      <c r="G120" s="193"/>
      <c r="H120" s="195"/>
      <c r="I120" s="193"/>
      <c r="J120" s="195"/>
      <c r="K120" s="193"/>
      <c r="L120" s="276"/>
      <c r="M120" s="193"/>
    </row>
    <row r="121" spans="1:14" ht="15" customHeight="1" x14ac:dyDescent="0.25">
      <c r="A121" s="2"/>
      <c r="B121" s="373" t="s">
        <v>208</v>
      </c>
      <c r="C121" s="374"/>
      <c r="D121" s="196">
        <v>-21</v>
      </c>
      <c r="E121" s="14" t="s">
        <v>10</v>
      </c>
      <c r="F121" s="196">
        <v>-28</v>
      </c>
      <c r="G121" s="14" t="s">
        <v>10</v>
      </c>
      <c r="H121" s="197">
        <v>-27</v>
      </c>
      <c r="I121" s="14" t="s">
        <v>10</v>
      </c>
      <c r="J121" s="197">
        <v>-24</v>
      </c>
      <c r="K121" s="14" t="s">
        <v>10</v>
      </c>
      <c r="L121" s="269">
        <v>-15.38080291</v>
      </c>
      <c r="M121" s="14" t="s">
        <v>10</v>
      </c>
    </row>
    <row r="122" spans="1:14" ht="15" customHeight="1" x14ac:dyDescent="0.25">
      <c r="A122" s="2"/>
      <c r="B122" s="387" t="s">
        <v>206</v>
      </c>
      <c r="C122" s="374"/>
      <c r="D122" s="191">
        <f>D123-D121</f>
        <v>14</v>
      </c>
      <c r="E122" s="192"/>
      <c r="F122" s="191">
        <f>F123-F121</f>
        <v>11</v>
      </c>
      <c r="G122" s="192"/>
      <c r="H122" s="191">
        <f>H123-H121</f>
        <v>6</v>
      </c>
      <c r="I122" s="192"/>
      <c r="J122" s="191">
        <f>J123-J121</f>
        <v>1</v>
      </c>
      <c r="K122" s="192"/>
      <c r="L122" s="191">
        <v>0</v>
      </c>
      <c r="M122" s="193"/>
    </row>
    <row r="123" spans="1:14" ht="15" customHeight="1" x14ac:dyDescent="0.25">
      <c r="A123" s="2"/>
      <c r="B123" s="373" t="s">
        <v>209</v>
      </c>
      <c r="C123" s="374"/>
      <c r="D123" s="196">
        <v>-7</v>
      </c>
      <c r="E123" s="14" t="s">
        <v>10</v>
      </c>
      <c r="F123" s="196">
        <v>-17</v>
      </c>
      <c r="G123" s="14" t="s">
        <v>10</v>
      </c>
      <c r="H123" s="197">
        <v>-21</v>
      </c>
      <c r="I123" s="14" t="s">
        <v>10</v>
      </c>
      <c r="J123" s="189">
        <v>-23</v>
      </c>
      <c r="K123" s="14" t="s">
        <v>10</v>
      </c>
      <c r="L123" s="274">
        <v>-14.74180454</v>
      </c>
      <c r="M123" s="14" t="s">
        <v>10</v>
      </c>
    </row>
    <row r="124" spans="1:14" ht="15" customHeight="1" x14ac:dyDescent="0.25">
      <c r="A124" s="2"/>
      <c r="B124" s="165"/>
      <c r="C124" s="165"/>
      <c r="D124" s="194"/>
      <c r="E124" s="198"/>
      <c r="F124" s="194"/>
      <c r="G124" s="198"/>
      <c r="H124" s="195"/>
      <c r="I124" s="199"/>
      <c r="J124" s="195"/>
      <c r="K124" s="198"/>
      <c r="L124" s="276"/>
      <c r="M124" s="198"/>
    </row>
    <row r="125" spans="1:14" ht="15" customHeight="1" x14ac:dyDescent="0.25">
      <c r="A125" s="2"/>
      <c r="B125" s="373" t="s">
        <v>210</v>
      </c>
      <c r="C125" s="374"/>
      <c r="D125" s="77">
        <v>-1</v>
      </c>
      <c r="E125" s="14" t="s">
        <v>10</v>
      </c>
      <c r="F125" s="77">
        <v>-5</v>
      </c>
      <c r="G125" s="14" t="s">
        <v>10</v>
      </c>
      <c r="H125" s="197">
        <v>-2</v>
      </c>
      <c r="I125" s="14" t="s">
        <v>10</v>
      </c>
      <c r="J125" s="197">
        <v>-2</v>
      </c>
      <c r="K125" s="14" t="s">
        <v>10</v>
      </c>
      <c r="L125" s="369">
        <v>0</v>
      </c>
      <c r="M125" s="14" t="s">
        <v>10</v>
      </c>
    </row>
    <row r="126" spans="1:14" ht="15" customHeight="1" x14ac:dyDescent="0.25">
      <c r="A126" s="2"/>
      <c r="B126" s="387" t="s">
        <v>206</v>
      </c>
      <c r="C126" s="374"/>
      <c r="D126" s="191">
        <f>D127-D125</f>
        <v>5</v>
      </c>
      <c r="E126" s="192"/>
      <c r="F126" s="191">
        <f>F127-F125</f>
        <v>2</v>
      </c>
      <c r="G126" s="192"/>
      <c r="H126" s="191">
        <f>H127-H125</f>
        <v>0</v>
      </c>
      <c r="I126" s="192"/>
      <c r="J126" s="191">
        <f>J127-J125</f>
        <v>0</v>
      </c>
      <c r="K126" s="192"/>
      <c r="L126" s="275">
        <f>L127-L125</f>
        <v>0.64903643369999997</v>
      </c>
      <c r="M126" s="193"/>
    </row>
    <row r="127" spans="1:14" ht="15" customHeight="1" x14ac:dyDescent="0.25">
      <c r="A127" s="2"/>
      <c r="B127" s="373" t="s">
        <v>211</v>
      </c>
      <c r="C127" s="374"/>
      <c r="D127" s="196">
        <v>4</v>
      </c>
      <c r="E127" s="14" t="s">
        <v>10</v>
      </c>
      <c r="F127" s="196">
        <v>-3</v>
      </c>
      <c r="G127" s="14" t="s">
        <v>10</v>
      </c>
      <c r="H127" s="197">
        <v>-2</v>
      </c>
      <c r="I127" s="14" t="s">
        <v>10</v>
      </c>
      <c r="J127" s="189">
        <v>-2</v>
      </c>
      <c r="K127" s="14" t="s">
        <v>10</v>
      </c>
      <c r="L127" s="274">
        <v>0.64903643369999997</v>
      </c>
      <c r="M127" s="14" t="s">
        <v>10</v>
      </c>
    </row>
    <row r="128" spans="1:14" ht="15" customHeight="1" x14ac:dyDescent="0.25">
      <c r="A128" s="2"/>
    </row>
    <row r="129" spans="1:37" ht="24.9" customHeight="1" x14ac:dyDescent="0.25">
      <c r="A129" s="2"/>
      <c r="B129" s="390" t="s">
        <v>212</v>
      </c>
      <c r="C129" s="374"/>
      <c r="D129" s="374"/>
      <c r="E129" s="374"/>
      <c r="F129" s="374"/>
      <c r="G129" s="374"/>
      <c r="H129" s="374"/>
      <c r="I129" s="374"/>
      <c r="J129" s="374"/>
      <c r="K129" s="374"/>
      <c r="L129" s="374"/>
      <c r="M129" s="374"/>
      <c r="N129" s="374"/>
      <c r="O129" s="2"/>
      <c r="P129" s="2"/>
      <c r="Q129" s="2"/>
      <c r="R129" s="2"/>
      <c r="S129" s="2"/>
      <c r="T129" s="2"/>
      <c r="U129" s="2"/>
      <c r="V129" s="2"/>
      <c r="W129" s="2"/>
      <c r="X129" s="2"/>
      <c r="Y129" s="2"/>
      <c r="Z129" s="2"/>
      <c r="AA129" s="2"/>
      <c r="AB129" s="2"/>
      <c r="AC129" s="2"/>
      <c r="AD129" s="2"/>
      <c r="AE129" s="2"/>
      <c r="AF129" s="2"/>
      <c r="AG129" s="2"/>
      <c r="AH129" s="2"/>
      <c r="AI129" s="2"/>
      <c r="AJ129" s="2"/>
      <c r="AK129" s="2"/>
    </row>
    <row r="130" spans="1:37" ht="6.9" customHeight="1" x14ac:dyDescent="0.25">
      <c r="A130" s="2"/>
      <c r="B130" s="4"/>
      <c r="C130" s="4"/>
      <c r="D130" s="48"/>
      <c r="E130" s="48"/>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row>
    <row r="131" spans="1:37" ht="15" customHeight="1" x14ac:dyDescent="0.25">
      <c r="A131" s="2"/>
      <c r="B131" s="4"/>
      <c r="C131" s="4"/>
      <c r="D131" s="5" t="s">
        <v>140</v>
      </c>
      <c r="E131" s="8"/>
      <c r="F131" s="5" t="s">
        <v>141</v>
      </c>
      <c r="G131" s="8"/>
      <c r="H131" s="5" t="s">
        <v>142</v>
      </c>
      <c r="I131" s="8"/>
      <c r="J131" s="5" t="s">
        <v>143</v>
      </c>
      <c r="K131" s="8"/>
      <c r="L131" s="7" t="s">
        <v>144</v>
      </c>
      <c r="M131" s="8"/>
      <c r="N131" s="2"/>
      <c r="O131" s="2"/>
      <c r="P131" s="2"/>
      <c r="Q131" s="2"/>
      <c r="R131" s="2"/>
      <c r="S131" s="2"/>
      <c r="T131" s="2"/>
      <c r="U131" s="2"/>
      <c r="V131" s="2"/>
      <c r="W131" s="2"/>
      <c r="X131" s="2"/>
      <c r="Y131" s="2"/>
      <c r="Z131" s="2"/>
      <c r="AA131" s="2"/>
    </row>
    <row r="132" spans="1:37" ht="15" customHeight="1" x14ac:dyDescent="0.25">
      <c r="A132" s="2"/>
      <c r="B132" s="387" t="s">
        <v>213</v>
      </c>
      <c r="C132" s="374"/>
      <c r="D132" s="200">
        <v>-9</v>
      </c>
      <c r="E132" s="201" t="s">
        <v>10</v>
      </c>
      <c r="F132" s="200">
        <v>-13</v>
      </c>
      <c r="G132" s="201" t="s">
        <v>10</v>
      </c>
      <c r="H132" s="200">
        <v>-3</v>
      </c>
      <c r="I132" s="201" t="s">
        <v>10</v>
      </c>
      <c r="J132" s="200">
        <v>-1</v>
      </c>
      <c r="K132" s="201" t="s">
        <v>10</v>
      </c>
      <c r="L132" s="272">
        <v>-2</v>
      </c>
      <c r="M132" s="201" t="s">
        <v>10</v>
      </c>
      <c r="N132" s="2"/>
      <c r="O132" s="2"/>
      <c r="P132" s="2"/>
      <c r="Q132" s="2"/>
      <c r="R132" s="2"/>
      <c r="S132" s="2"/>
      <c r="T132" s="2"/>
      <c r="U132" s="2"/>
      <c r="V132" s="2"/>
      <c r="W132" s="2"/>
      <c r="X132" s="2"/>
      <c r="Y132" s="2"/>
      <c r="Z132" s="2"/>
      <c r="AA132" s="2"/>
    </row>
    <row r="133" spans="1:37" ht="15" customHeight="1" x14ac:dyDescent="0.25">
      <c r="A133" s="2"/>
      <c r="B133" s="373" t="s">
        <v>206</v>
      </c>
      <c r="C133" s="374"/>
      <c r="D133" s="202">
        <f>D134-D132</f>
        <v>12</v>
      </c>
      <c r="E133" s="203"/>
      <c r="F133" s="202">
        <f>F134-F132</f>
        <v>3</v>
      </c>
      <c r="G133" s="203"/>
      <c r="H133" s="202">
        <f>H134-H132</f>
        <v>0</v>
      </c>
      <c r="I133" s="203"/>
      <c r="J133" s="202">
        <f>J134-J132</f>
        <v>1</v>
      </c>
      <c r="K133" s="203"/>
      <c r="L133" s="273">
        <f>L134-L132</f>
        <v>2.71</v>
      </c>
      <c r="M133" s="203"/>
      <c r="N133" s="2"/>
      <c r="O133" s="2"/>
      <c r="P133" s="2"/>
      <c r="Q133" s="2"/>
      <c r="R133" s="2"/>
      <c r="S133" s="2"/>
      <c r="T133" s="2"/>
      <c r="U133" s="2"/>
      <c r="V133" s="2"/>
      <c r="W133" s="2"/>
      <c r="X133" s="2"/>
      <c r="Y133" s="2"/>
      <c r="Z133" s="2"/>
      <c r="AA133" s="2"/>
    </row>
    <row r="134" spans="1:37" ht="15" customHeight="1" x14ac:dyDescent="0.25">
      <c r="A134" s="2"/>
      <c r="B134" s="387" t="s">
        <v>214</v>
      </c>
      <c r="C134" s="374"/>
      <c r="D134" s="200">
        <v>3</v>
      </c>
      <c r="E134" s="201" t="s">
        <v>10</v>
      </c>
      <c r="F134" s="200">
        <v>-10</v>
      </c>
      <c r="G134" s="201" t="s">
        <v>10</v>
      </c>
      <c r="H134" s="200">
        <v>-3</v>
      </c>
      <c r="I134" s="201" t="s">
        <v>10</v>
      </c>
      <c r="J134" s="200">
        <v>0</v>
      </c>
      <c r="K134" s="201" t="s">
        <v>10</v>
      </c>
      <c r="L134" s="272">
        <v>0.71</v>
      </c>
      <c r="M134" s="201" t="s">
        <v>10</v>
      </c>
      <c r="N134" s="2"/>
      <c r="O134" s="2"/>
      <c r="P134" s="2"/>
      <c r="Q134" s="2"/>
      <c r="R134" s="2"/>
      <c r="S134" s="2"/>
      <c r="T134" s="2"/>
      <c r="U134" s="2"/>
      <c r="V134" s="2"/>
      <c r="W134" s="2"/>
      <c r="X134" s="2"/>
      <c r="Y134" s="2"/>
      <c r="Z134" s="2"/>
      <c r="AA134" s="2"/>
    </row>
    <row r="135" spans="1:37" ht="15" customHeight="1" x14ac:dyDescent="0.25">
      <c r="A135" s="2"/>
      <c r="B135" s="4"/>
      <c r="C135" s="4"/>
      <c r="D135" s="204"/>
      <c r="E135" s="112"/>
      <c r="F135" s="205"/>
      <c r="G135" s="112"/>
      <c r="H135" s="205"/>
      <c r="I135" s="112"/>
      <c r="J135" s="205"/>
      <c r="K135" s="155"/>
      <c r="L135" s="205"/>
      <c r="M135" s="155"/>
      <c r="N135" s="2"/>
      <c r="O135" s="2"/>
      <c r="P135" s="2"/>
      <c r="Q135" s="2"/>
      <c r="R135" s="2"/>
      <c r="S135" s="2"/>
      <c r="T135" s="2"/>
      <c r="U135" s="2"/>
      <c r="V135" s="2"/>
      <c r="W135" s="2"/>
      <c r="X135" s="2"/>
      <c r="Y135" s="2"/>
      <c r="Z135" s="2"/>
      <c r="AA135" s="2"/>
    </row>
    <row r="136" spans="1:37" ht="15" customHeight="1" x14ac:dyDescent="0.25">
      <c r="A136" s="2"/>
      <c r="B136" s="387" t="s">
        <v>215</v>
      </c>
      <c r="C136" s="374"/>
      <c r="D136" s="200">
        <v>-23</v>
      </c>
      <c r="E136" s="201" t="s">
        <v>10</v>
      </c>
      <c r="F136" s="200">
        <v>-22</v>
      </c>
      <c r="G136" s="201" t="s">
        <v>10</v>
      </c>
      <c r="H136" s="200">
        <v>-23</v>
      </c>
      <c r="I136" s="201" t="s">
        <v>10</v>
      </c>
      <c r="J136" s="200">
        <v>-19</v>
      </c>
      <c r="K136" s="201" t="s">
        <v>10</v>
      </c>
      <c r="L136" s="272">
        <v>-11.717211069999999</v>
      </c>
      <c r="M136" s="201" t="s">
        <v>10</v>
      </c>
      <c r="N136" s="2"/>
      <c r="O136" s="2"/>
      <c r="P136" s="2"/>
      <c r="Q136" s="2"/>
      <c r="R136" s="2"/>
      <c r="S136" s="2"/>
      <c r="T136" s="2"/>
      <c r="U136" s="2"/>
      <c r="V136" s="2"/>
      <c r="W136" s="2"/>
      <c r="X136" s="2"/>
      <c r="Y136" s="2"/>
      <c r="Z136" s="2"/>
      <c r="AA136" s="2"/>
    </row>
    <row r="137" spans="1:37" ht="15" customHeight="1" x14ac:dyDescent="0.25">
      <c r="A137" s="2"/>
      <c r="B137" s="373" t="s">
        <v>206</v>
      </c>
      <c r="C137" s="374"/>
      <c r="D137" s="202">
        <f>D138-D136</f>
        <v>15</v>
      </c>
      <c r="E137" s="203"/>
      <c r="F137" s="202">
        <f>F138-F136</f>
        <v>14</v>
      </c>
      <c r="G137" s="203"/>
      <c r="H137" s="202">
        <f>H138-H136</f>
        <v>9</v>
      </c>
      <c r="I137" s="203"/>
      <c r="J137" s="202">
        <f>J138-J136</f>
        <v>4</v>
      </c>
      <c r="K137" s="203"/>
      <c r="L137" s="273">
        <f>L138-L136</f>
        <v>3.9266618999999992</v>
      </c>
      <c r="M137" s="203"/>
      <c r="N137" s="2"/>
      <c r="O137" s="2"/>
      <c r="P137" s="2"/>
      <c r="Q137" s="2"/>
      <c r="R137" s="2"/>
      <c r="S137" s="2"/>
      <c r="T137" s="2"/>
      <c r="U137" s="2"/>
      <c r="V137" s="2"/>
      <c r="W137" s="2"/>
      <c r="X137" s="2"/>
      <c r="Y137" s="2"/>
      <c r="Z137" s="2"/>
      <c r="AA137" s="2"/>
    </row>
    <row r="138" spans="1:37" ht="15" customHeight="1" x14ac:dyDescent="0.25">
      <c r="A138" s="2"/>
      <c r="B138" s="387" t="s">
        <v>216</v>
      </c>
      <c r="C138" s="374"/>
      <c r="D138" s="200">
        <v>-8</v>
      </c>
      <c r="E138" s="201" t="s">
        <v>10</v>
      </c>
      <c r="F138" s="200">
        <v>-8</v>
      </c>
      <c r="G138" s="201" t="s">
        <v>10</v>
      </c>
      <c r="H138" s="200">
        <v>-14</v>
      </c>
      <c r="I138" s="201" t="s">
        <v>10</v>
      </c>
      <c r="J138" s="200">
        <v>-15</v>
      </c>
      <c r="K138" s="201" t="s">
        <v>10</v>
      </c>
      <c r="L138" s="272">
        <v>-7.7905491700000002</v>
      </c>
      <c r="M138" s="201" t="s">
        <v>10</v>
      </c>
      <c r="N138" s="2"/>
      <c r="O138" s="2"/>
      <c r="P138" s="2"/>
      <c r="Q138" s="2"/>
      <c r="R138" s="2"/>
      <c r="S138" s="2"/>
      <c r="T138" s="2"/>
      <c r="U138" s="2"/>
      <c r="V138" s="2"/>
      <c r="W138" s="2"/>
      <c r="X138" s="2"/>
      <c r="Y138" s="2"/>
      <c r="Z138" s="2"/>
      <c r="AA138" s="2"/>
    </row>
    <row r="139" spans="1:37" ht="15" customHeight="1" x14ac:dyDescent="0.25">
      <c r="A139" s="2"/>
      <c r="B139" s="4"/>
      <c r="C139" s="4"/>
      <c r="D139" s="204"/>
      <c r="E139" s="112"/>
      <c r="F139" s="205"/>
      <c r="G139" s="112"/>
      <c r="H139" s="205"/>
      <c r="I139" s="112"/>
      <c r="J139" s="205"/>
      <c r="K139" s="155"/>
      <c r="L139" s="205"/>
      <c r="M139" s="155"/>
      <c r="N139" s="2"/>
      <c r="O139" s="2"/>
      <c r="P139" s="2"/>
      <c r="Q139" s="2"/>
      <c r="R139" s="2"/>
      <c r="S139" s="2"/>
      <c r="T139" s="2"/>
      <c r="U139" s="2"/>
      <c r="V139" s="2"/>
      <c r="W139" s="2"/>
      <c r="X139" s="2"/>
      <c r="Y139" s="2"/>
      <c r="Z139" s="2"/>
      <c r="AA139" s="2"/>
    </row>
    <row r="140" spans="1:37" ht="15" customHeight="1" x14ac:dyDescent="0.25">
      <c r="A140" s="2"/>
      <c r="B140" s="387" t="s">
        <v>217</v>
      </c>
      <c r="C140" s="374"/>
      <c r="D140" s="200">
        <v>4</v>
      </c>
      <c r="E140" s="201" t="s">
        <v>10</v>
      </c>
      <c r="F140" s="200">
        <v>-2</v>
      </c>
      <c r="G140" s="201" t="s">
        <v>10</v>
      </c>
      <c r="H140" s="200">
        <v>2</v>
      </c>
      <c r="I140" s="201" t="s">
        <v>10</v>
      </c>
      <c r="J140" s="200">
        <v>1</v>
      </c>
      <c r="K140" s="201" t="s">
        <v>10</v>
      </c>
      <c r="L140" s="272">
        <v>1.931484894</v>
      </c>
      <c r="M140" s="201" t="s">
        <v>10</v>
      </c>
      <c r="N140" s="2"/>
      <c r="O140" s="2"/>
      <c r="P140" s="2"/>
      <c r="Q140" s="2"/>
      <c r="R140" s="2"/>
      <c r="S140" s="2"/>
      <c r="T140" s="2"/>
      <c r="U140" s="2"/>
      <c r="V140" s="2"/>
      <c r="W140" s="2"/>
      <c r="X140" s="2"/>
      <c r="Y140" s="2"/>
      <c r="Z140" s="2"/>
      <c r="AA140" s="2"/>
    </row>
    <row r="141" spans="1:37" ht="15" customHeight="1" x14ac:dyDescent="0.25">
      <c r="A141" s="2"/>
      <c r="B141" s="373" t="s">
        <v>206</v>
      </c>
      <c r="C141" s="374"/>
      <c r="D141" s="202">
        <f>D142-D140</f>
        <v>5</v>
      </c>
      <c r="E141" s="203"/>
      <c r="F141" s="202">
        <f>F142-F140</f>
        <v>1</v>
      </c>
      <c r="G141" s="203"/>
      <c r="H141" s="202">
        <f>H142-H140</f>
        <v>1</v>
      </c>
      <c r="I141" s="203"/>
      <c r="J141" s="202">
        <f>J142-J140</f>
        <v>1</v>
      </c>
      <c r="K141" s="203"/>
      <c r="L141" s="273">
        <f>L142-L140</f>
        <v>0.93177927699999996</v>
      </c>
      <c r="M141" s="203"/>
      <c r="N141" s="2"/>
      <c r="O141" s="2"/>
      <c r="P141" s="2"/>
      <c r="Q141" s="2"/>
      <c r="R141" s="2"/>
      <c r="S141" s="2"/>
      <c r="T141" s="2"/>
      <c r="U141" s="2"/>
      <c r="V141" s="2"/>
      <c r="W141" s="2"/>
      <c r="X141" s="2"/>
      <c r="Y141" s="2"/>
      <c r="Z141" s="2"/>
      <c r="AA141" s="2"/>
    </row>
    <row r="142" spans="1:37" ht="15" customHeight="1" x14ac:dyDescent="0.25">
      <c r="A142" s="2"/>
      <c r="B142" s="387" t="s">
        <v>218</v>
      </c>
      <c r="C142" s="374"/>
      <c r="D142" s="200">
        <v>9</v>
      </c>
      <c r="E142" s="201" t="s">
        <v>10</v>
      </c>
      <c r="F142" s="200">
        <v>-1</v>
      </c>
      <c r="G142" s="201" t="s">
        <v>10</v>
      </c>
      <c r="H142" s="200">
        <v>3</v>
      </c>
      <c r="I142" s="201" t="s">
        <v>10</v>
      </c>
      <c r="J142" s="200">
        <v>2</v>
      </c>
      <c r="K142" s="201" t="s">
        <v>10</v>
      </c>
      <c r="L142" s="272">
        <v>2.863264171</v>
      </c>
      <c r="M142" s="201" t="s">
        <v>10</v>
      </c>
      <c r="N142" s="2"/>
      <c r="O142" s="2"/>
      <c r="P142" s="2"/>
      <c r="Q142" s="2"/>
      <c r="R142" s="2"/>
      <c r="S142" s="2"/>
      <c r="T142" s="2"/>
      <c r="U142" s="2"/>
      <c r="V142" s="2"/>
      <c r="W142" s="2"/>
      <c r="X142" s="2"/>
      <c r="Y142" s="2"/>
      <c r="Z142" s="2"/>
      <c r="AA142" s="2"/>
    </row>
    <row r="143" spans="1:37" ht="15" customHeight="1" x14ac:dyDescent="0.25">
      <c r="A143" s="2"/>
      <c r="B143" s="4"/>
      <c r="C143" s="4"/>
      <c r="D143" s="48"/>
      <c r="E143" s="48"/>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row>
    <row r="144" spans="1:37" ht="24.9" customHeight="1" x14ac:dyDescent="0.25">
      <c r="A144" s="2"/>
      <c r="B144" s="376"/>
      <c r="C144" s="388"/>
      <c r="D144" s="389"/>
      <c r="E144" s="389"/>
      <c r="F144" s="376"/>
      <c r="G144" s="376"/>
      <c r="H144" s="376"/>
      <c r="I144" s="376"/>
      <c r="J144" s="376"/>
      <c r="K144" s="376"/>
      <c r="L144" s="376"/>
      <c r="M144" s="376"/>
      <c r="N144" s="376"/>
      <c r="O144" s="2"/>
      <c r="P144" s="2"/>
      <c r="Q144" s="2"/>
      <c r="R144" s="2"/>
      <c r="S144" s="2"/>
      <c r="T144" s="2"/>
      <c r="U144" s="2"/>
      <c r="V144" s="2"/>
      <c r="W144" s="2"/>
      <c r="X144" s="2"/>
      <c r="Y144" s="2"/>
      <c r="Z144" s="2"/>
      <c r="AA144" s="2"/>
      <c r="AB144" s="2"/>
    </row>
    <row r="145" spans="1:37" ht="15" customHeight="1" x14ac:dyDescent="0.25">
      <c r="A145" s="2"/>
      <c r="B145" s="4"/>
      <c r="C145" s="4"/>
      <c r="D145" s="48"/>
      <c r="E145" s="48"/>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row>
    <row r="146" spans="1:37" ht="15" customHeight="1" x14ac:dyDescent="0.25">
      <c r="A146" s="2"/>
      <c r="B146" s="4"/>
      <c r="C146" s="4"/>
      <c r="D146" s="48"/>
      <c r="E146" s="48"/>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row>
    <row r="147" spans="1:37" ht="15" customHeight="1" x14ac:dyDescent="0.25">
      <c r="A147" s="2"/>
      <c r="B147" s="4"/>
      <c r="C147" s="4"/>
      <c r="D147" s="48"/>
      <c r="E147" s="48"/>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row>
    <row r="148" spans="1:37" ht="15" customHeight="1" x14ac:dyDescent="0.25">
      <c r="A148" s="2"/>
      <c r="B148" s="4"/>
      <c r="C148" s="4"/>
      <c r="D148" s="48"/>
      <c r="E148" s="48"/>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row>
    <row r="149" spans="1:37" ht="15" customHeight="1" x14ac:dyDescent="0.25">
      <c r="A149" s="2"/>
      <c r="B149" s="4"/>
      <c r="C149" s="4"/>
      <c r="D149" s="48"/>
      <c r="E149" s="48"/>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row>
    <row r="150" spans="1:37" ht="15" customHeight="1" x14ac:dyDescent="0.25">
      <c r="A150" s="2"/>
      <c r="B150" s="4"/>
      <c r="C150" s="4"/>
      <c r="D150" s="48"/>
      <c r="E150" s="48"/>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row>
    <row r="151" spans="1:37" ht="15" customHeight="1" x14ac:dyDescent="0.25">
      <c r="A151" s="2"/>
      <c r="B151" s="4"/>
      <c r="C151" s="4"/>
      <c r="D151" s="48"/>
      <c r="E151" s="48"/>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row>
    <row r="152" spans="1:37" ht="15" customHeight="1" x14ac:dyDescent="0.25">
      <c r="A152" s="2"/>
      <c r="B152" s="4"/>
      <c r="C152" s="4"/>
      <c r="D152" s="48"/>
      <c r="E152" s="48"/>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row>
    <row r="153" spans="1:37" ht="15" customHeight="1" x14ac:dyDescent="0.25">
      <c r="A153" s="2"/>
      <c r="B153" s="4"/>
      <c r="C153" s="4"/>
      <c r="D153" s="48"/>
      <c r="E153" s="48"/>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row>
    <row r="154" spans="1:37" ht="15" customHeight="1" x14ac:dyDescent="0.25">
      <c r="A154" s="2"/>
      <c r="B154" s="4"/>
      <c r="C154" s="4"/>
      <c r="D154" s="48"/>
      <c r="E154" s="48"/>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row>
    <row r="155" spans="1:37" ht="15" customHeight="1" x14ac:dyDescent="0.25">
      <c r="A155" s="2"/>
      <c r="B155" s="4"/>
      <c r="C155" s="4"/>
      <c r="D155" s="48"/>
      <c r="E155" s="48"/>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row>
    <row r="156" spans="1:37" ht="15" customHeight="1" x14ac:dyDescent="0.25">
      <c r="A156" s="2"/>
      <c r="B156" s="4"/>
      <c r="C156" s="4"/>
      <c r="D156" s="48"/>
      <c r="E156" s="48"/>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row>
    <row r="157" spans="1:37" ht="15" customHeight="1" x14ac:dyDescent="0.25">
      <c r="A157" s="2"/>
      <c r="B157" s="4"/>
      <c r="C157" s="4"/>
      <c r="D157" s="48"/>
      <c r="E157" s="48"/>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row>
    <row r="158" spans="1:37" ht="15" customHeight="1" x14ac:dyDescent="0.25">
      <c r="A158" s="2"/>
      <c r="B158" s="4"/>
      <c r="C158" s="4"/>
      <c r="D158" s="48"/>
      <c r="E158" s="48"/>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row>
    <row r="159" spans="1:37" ht="15" customHeight="1" x14ac:dyDescent="0.25">
      <c r="A159" s="2"/>
      <c r="B159" s="4"/>
      <c r="C159" s="4"/>
      <c r="D159" s="48"/>
      <c r="E159" s="48"/>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row>
    <row r="160" spans="1:37" ht="15" customHeight="1" x14ac:dyDescent="0.25">
      <c r="A160" s="2"/>
      <c r="B160" s="4"/>
      <c r="C160" s="4"/>
      <c r="D160" s="48"/>
      <c r="E160" s="48"/>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row>
    <row r="161" spans="1:37" ht="15" customHeight="1" x14ac:dyDescent="0.25">
      <c r="A161" s="2"/>
      <c r="B161" s="4"/>
      <c r="C161" s="4"/>
      <c r="D161" s="48"/>
      <c r="E161" s="48"/>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row>
    <row r="162" spans="1:37" ht="15" customHeight="1" x14ac:dyDescent="0.25">
      <c r="A162" s="2"/>
      <c r="B162" s="4"/>
      <c r="C162" s="4"/>
      <c r="D162" s="48"/>
      <c r="E162" s="48"/>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row>
    <row r="163" spans="1:37" ht="15" customHeight="1" x14ac:dyDescent="0.25">
      <c r="A163" s="2"/>
      <c r="B163" s="4"/>
      <c r="C163" s="4"/>
      <c r="D163" s="48"/>
      <c r="E163" s="48"/>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row>
    <row r="164" spans="1:37" ht="15" customHeight="1" x14ac:dyDescent="0.25">
      <c r="A164" s="2"/>
      <c r="B164" s="4"/>
      <c r="C164" s="4"/>
      <c r="D164" s="48"/>
      <c r="E164" s="48"/>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row>
    <row r="165" spans="1:37" ht="15" customHeight="1" x14ac:dyDescent="0.25">
      <c r="A165" s="2"/>
      <c r="B165" s="4"/>
      <c r="C165" s="4"/>
      <c r="D165" s="48"/>
      <c r="E165" s="48"/>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row>
    <row r="166" spans="1:37" ht="15" customHeight="1" x14ac:dyDescent="0.25">
      <c r="A166" s="2"/>
      <c r="B166" s="4"/>
      <c r="C166" s="4"/>
      <c r="D166" s="48"/>
      <c r="E166" s="48"/>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row>
    <row r="167" spans="1:37" ht="15" customHeight="1" x14ac:dyDescent="0.25">
      <c r="A167" s="2"/>
      <c r="B167" s="4"/>
      <c r="C167" s="4"/>
      <c r="D167" s="48"/>
      <c r="E167" s="48"/>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row>
    <row r="168" spans="1:37" ht="15" customHeight="1" x14ac:dyDescent="0.25">
      <c r="A168" s="2"/>
      <c r="B168" s="4"/>
      <c r="C168" s="4"/>
      <c r="D168" s="48"/>
      <c r="E168" s="48"/>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row>
    <row r="169" spans="1:37" ht="15" customHeight="1" x14ac:dyDescent="0.25">
      <c r="A169" s="2"/>
      <c r="B169" s="4"/>
      <c r="C169" s="4"/>
      <c r="D169" s="48"/>
      <c r="E169" s="48"/>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row>
    <row r="170" spans="1:37" ht="15" customHeight="1" x14ac:dyDescent="0.25">
      <c r="A170" s="2"/>
      <c r="B170" s="4"/>
      <c r="C170" s="4"/>
      <c r="D170" s="48"/>
      <c r="E170" s="48"/>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row>
    <row r="171" spans="1:37" ht="15" customHeight="1" x14ac:dyDescent="0.25">
      <c r="A171" s="2"/>
      <c r="B171" s="4"/>
      <c r="C171" s="4"/>
      <c r="D171" s="48"/>
      <c r="E171" s="48"/>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row>
    <row r="172" spans="1:37" ht="15" customHeight="1" x14ac:dyDescent="0.25">
      <c r="A172" s="2"/>
      <c r="B172" s="4"/>
      <c r="C172" s="4"/>
      <c r="D172" s="48"/>
      <c r="E172" s="48"/>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row>
    <row r="173" spans="1:37" ht="15" customHeight="1" x14ac:dyDescent="0.25">
      <c r="A173" s="2"/>
      <c r="B173" s="4"/>
      <c r="C173" s="4"/>
      <c r="D173" s="48"/>
      <c r="E173" s="48"/>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row>
    <row r="174" spans="1:37" ht="15" customHeight="1" x14ac:dyDescent="0.25">
      <c r="A174" s="2"/>
      <c r="B174" s="4"/>
      <c r="C174" s="4"/>
      <c r="D174" s="48"/>
      <c r="E174" s="48"/>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row>
    <row r="175" spans="1:37" ht="15" customHeight="1" x14ac:dyDescent="0.25">
      <c r="A175" s="2"/>
      <c r="B175" s="4"/>
      <c r="C175" s="4"/>
      <c r="D175" s="48"/>
      <c r="E175" s="48"/>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row>
    <row r="176" spans="1:37" ht="15" customHeight="1" x14ac:dyDescent="0.25">
      <c r="A176" s="2"/>
      <c r="B176" s="4"/>
      <c r="C176" s="4"/>
      <c r="D176" s="48"/>
      <c r="E176" s="48"/>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row>
    <row r="177" spans="1:37" ht="15" customHeight="1" x14ac:dyDescent="0.25">
      <c r="A177" s="2"/>
      <c r="B177" s="4"/>
      <c r="C177" s="4"/>
      <c r="D177" s="48"/>
      <c r="E177" s="48"/>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row>
    <row r="178" spans="1:37" ht="15" customHeight="1" x14ac:dyDescent="0.25">
      <c r="A178" s="2"/>
      <c r="B178" s="4"/>
      <c r="C178" s="4"/>
      <c r="D178" s="48"/>
      <c r="E178" s="48"/>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row>
    <row r="179" spans="1:37" ht="15" customHeight="1" x14ac:dyDescent="0.25">
      <c r="A179" s="2"/>
      <c r="B179" s="4"/>
      <c r="C179" s="4"/>
      <c r="D179" s="48"/>
      <c r="E179" s="48"/>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row>
    <row r="180" spans="1:37" ht="15" customHeight="1" x14ac:dyDescent="0.25">
      <c r="A180" s="2"/>
      <c r="B180" s="4"/>
      <c r="C180" s="4"/>
      <c r="D180" s="48"/>
      <c r="E180" s="48"/>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row>
    <row r="181" spans="1:37" ht="15" customHeight="1" x14ac:dyDescent="0.25">
      <c r="A181" s="2"/>
      <c r="B181" s="4"/>
      <c r="C181" s="4"/>
      <c r="D181" s="48"/>
      <c r="E181" s="48"/>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row>
    <row r="182" spans="1:37" ht="15" customHeight="1" x14ac:dyDescent="0.25">
      <c r="A182" s="2"/>
      <c r="B182" s="4"/>
      <c r="C182" s="4"/>
      <c r="D182" s="48"/>
      <c r="E182" s="48"/>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row>
    <row r="183" spans="1:37" ht="15" customHeight="1" x14ac:dyDescent="0.25">
      <c r="A183" s="2"/>
      <c r="B183" s="4"/>
      <c r="C183" s="4"/>
      <c r="D183" s="48"/>
      <c r="E183" s="48"/>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row>
    <row r="184" spans="1:37" ht="15" customHeight="1" x14ac:dyDescent="0.25">
      <c r="A184" s="2"/>
      <c r="B184" s="4"/>
      <c r="C184" s="4"/>
      <c r="D184" s="48"/>
      <c r="E184" s="48"/>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row>
    <row r="185" spans="1:37" ht="15" customHeight="1" x14ac:dyDescent="0.25">
      <c r="A185" s="2"/>
      <c r="B185" s="4"/>
      <c r="C185" s="4"/>
      <c r="D185" s="48"/>
      <c r="E185" s="48"/>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row>
    <row r="186" spans="1:37" ht="15" customHeight="1" x14ac:dyDescent="0.25">
      <c r="A186" s="2"/>
      <c r="B186" s="4"/>
      <c r="C186" s="4"/>
      <c r="D186" s="48"/>
      <c r="E186" s="48"/>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row>
    <row r="187" spans="1:37" ht="15" customHeight="1" x14ac:dyDescent="0.25">
      <c r="A187" s="2"/>
      <c r="B187" s="4"/>
      <c r="C187" s="4"/>
      <c r="D187" s="48"/>
      <c r="E187" s="48"/>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row>
    <row r="188" spans="1:37" ht="15" customHeight="1" x14ac:dyDescent="0.25">
      <c r="A188" s="2"/>
      <c r="B188" s="4"/>
      <c r="C188" s="4"/>
      <c r="D188" s="48"/>
      <c r="E188" s="48"/>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row>
    <row r="189" spans="1:37" ht="15" customHeight="1" x14ac:dyDescent="0.25">
      <c r="A189" s="2"/>
      <c r="B189" s="4"/>
      <c r="C189" s="4"/>
      <c r="D189" s="48"/>
      <c r="E189" s="48"/>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row>
    <row r="190" spans="1:37" ht="15" customHeight="1" x14ac:dyDescent="0.25">
      <c r="A190" s="2"/>
      <c r="B190" s="4"/>
      <c r="C190" s="4"/>
      <c r="D190" s="48"/>
      <c r="E190" s="48"/>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row>
    <row r="191" spans="1:37" ht="15" customHeight="1" x14ac:dyDescent="0.25">
      <c r="A191" s="2"/>
      <c r="B191" s="4"/>
      <c r="C191" s="4"/>
      <c r="D191" s="48"/>
      <c r="E191" s="48"/>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row>
    <row r="192" spans="1:37" ht="15" customHeight="1" x14ac:dyDescent="0.25">
      <c r="A192" s="2"/>
      <c r="B192" s="4"/>
      <c r="C192" s="4"/>
      <c r="D192" s="48"/>
      <c r="E192" s="48"/>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row>
    <row r="193" spans="1:37" ht="15" customHeight="1" x14ac:dyDescent="0.25">
      <c r="A193" s="2"/>
      <c r="B193" s="4"/>
      <c r="C193" s="4"/>
      <c r="D193" s="48"/>
      <c r="E193" s="48"/>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row>
    <row r="194" spans="1:37" ht="15" customHeight="1" x14ac:dyDescent="0.25">
      <c r="A194" s="2"/>
      <c r="B194" s="4"/>
      <c r="C194" s="4"/>
      <c r="D194" s="48"/>
      <c r="E194" s="48"/>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row>
    <row r="195" spans="1:37" ht="15" customHeight="1" x14ac:dyDescent="0.25">
      <c r="A195" s="2"/>
      <c r="B195" s="4"/>
      <c r="C195" s="4"/>
      <c r="D195" s="48"/>
      <c r="E195" s="48"/>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row>
    <row r="196" spans="1:37" ht="15" customHeight="1" x14ac:dyDescent="0.25">
      <c r="A196" s="2"/>
      <c r="B196" s="4"/>
      <c r="C196" s="4"/>
      <c r="D196" s="48"/>
      <c r="E196" s="48"/>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row>
    <row r="197" spans="1:37" ht="15" customHeight="1" x14ac:dyDescent="0.25">
      <c r="A197" s="2"/>
      <c r="B197" s="4"/>
      <c r="C197" s="4"/>
      <c r="D197" s="48"/>
      <c r="E197" s="48"/>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row>
    <row r="198" spans="1:37" ht="15" customHeight="1" x14ac:dyDescent="0.25">
      <c r="A198" s="2"/>
      <c r="B198" s="4"/>
      <c r="C198" s="4"/>
      <c r="D198" s="48"/>
      <c r="E198" s="48"/>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row>
    <row r="199" spans="1:37" ht="15" customHeight="1" x14ac:dyDescent="0.25">
      <c r="A199" s="2"/>
      <c r="B199" s="4"/>
      <c r="C199" s="4"/>
      <c r="D199" s="48"/>
      <c r="E199" s="48"/>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row>
    <row r="200" spans="1:37" ht="15" customHeight="1" x14ac:dyDescent="0.25">
      <c r="A200" s="2"/>
      <c r="B200" s="4"/>
      <c r="C200" s="4"/>
      <c r="D200" s="48"/>
      <c r="E200" s="48"/>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row>
    <row r="201" spans="1:37" ht="15" customHeight="1" x14ac:dyDescent="0.25">
      <c r="A201" s="2"/>
      <c r="B201" s="4"/>
      <c r="C201" s="4"/>
      <c r="D201" s="48"/>
      <c r="E201" s="48"/>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row>
    <row r="202" spans="1:37" ht="15" customHeight="1" x14ac:dyDescent="0.25">
      <c r="A202" s="2"/>
      <c r="B202" s="4"/>
      <c r="C202" s="4"/>
      <c r="D202" s="48"/>
      <c r="E202" s="48"/>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row>
    <row r="203" spans="1:37" ht="15" customHeight="1" x14ac:dyDescent="0.25">
      <c r="A203" s="2"/>
      <c r="B203" s="4"/>
      <c r="C203" s="4"/>
      <c r="D203" s="48"/>
      <c r="E203" s="48"/>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row>
    <row r="204" spans="1:37" ht="15" customHeight="1" x14ac:dyDescent="0.25">
      <c r="A204" s="2"/>
      <c r="B204" s="4"/>
      <c r="C204" s="4"/>
      <c r="D204" s="48"/>
      <c r="E204" s="48"/>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row>
    <row r="205" spans="1:37" ht="15" customHeight="1" x14ac:dyDescent="0.25">
      <c r="A205" s="2"/>
      <c r="B205" s="4"/>
      <c r="C205" s="4"/>
      <c r="D205" s="48"/>
      <c r="E205" s="48"/>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row>
    <row r="206" spans="1:37" ht="15" customHeight="1" x14ac:dyDescent="0.25">
      <c r="A206" s="2"/>
      <c r="B206" s="4"/>
      <c r="C206" s="4"/>
      <c r="D206" s="48"/>
      <c r="E206" s="48"/>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row>
    <row r="207" spans="1:37" ht="15" customHeight="1" x14ac:dyDescent="0.25">
      <c r="A207" s="2"/>
      <c r="B207" s="4"/>
      <c r="C207" s="4"/>
      <c r="D207" s="48"/>
      <c r="E207" s="48"/>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row>
    <row r="208" spans="1:37" ht="15" customHeight="1" x14ac:dyDescent="0.25">
      <c r="A208" s="2"/>
      <c r="B208" s="4"/>
      <c r="C208" s="4"/>
      <c r="D208" s="48"/>
      <c r="E208" s="48"/>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row>
    <row r="209" spans="1:37" ht="15" customHeight="1" x14ac:dyDescent="0.25">
      <c r="A209" s="2"/>
      <c r="B209" s="4"/>
      <c r="C209" s="4"/>
      <c r="D209" s="48"/>
      <c r="E209" s="48"/>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row>
    <row r="210" spans="1:37" ht="15" customHeight="1" x14ac:dyDescent="0.25">
      <c r="A210" s="2"/>
      <c r="B210" s="4"/>
      <c r="C210" s="4"/>
      <c r="D210" s="48"/>
      <c r="E210" s="48"/>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row>
    <row r="211" spans="1:37" ht="15" customHeight="1" x14ac:dyDescent="0.25">
      <c r="A211" s="2"/>
      <c r="B211" s="4"/>
      <c r="C211" s="4"/>
      <c r="D211" s="48"/>
      <c r="E211" s="48"/>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row>
    <row r="212" spans="1:37" ht="15" customHeight="1" x14ac:dyDescent="0.25">
      <c r="A212" s="2"/>
      <c r="B212" s="4"/>
      <c r="C212" s="4"/>
      <c r="D212" s="48"/>
      <c r="E212" s="48"/>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row>
    <row r="213" spans="1:37" ht="15" customHeight="1" x14ac:dyDescent="0.25">
      <c r="A213" s="2"/>
      <c r="B213" s="4"/>
      <c r="C213" s="4"/>
      <c r="D213" s="48"/>
      <c r="E213" s="48"/>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row>
    <row r="214" spans="1:37" ht="15" customHeight="1" x14ac:dyDescent="0.25">
      <c r="A214" s="2"/>
      <c r="B214" s="4"/>
      <c r="C214" s="4"/>
      <c r="D214" s="48"/>
      <c r="E214" s="48"/>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row>
  </sheetData>
  <mergeCells count="114">
    <mergeCell ref="B1:N1"/>
    <mergeCell ref="B2:N2"/>
    <mergeCell ref="B3:N3"/>
    <mergeCell ref="B4:N4"/>
    <mergeCell ref="B6:N6"/>
    <mergeCell ref="B8:N8"/>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5:L25"/>
    <mergeCell ref="B27:L27"/>
    <mergeCell ref="D29:F29"/>
    <mergeCell ref="B31:C31"/>
    <mergeCell ref="B32:C32"/>
    <mergeCell ref="B33:C33"/>
    <mergeCell ref="B34:C34"/>
    <mergeCell ref="B35:C35"/>
    <mergeCell ref="B36:C36"/>
    <mergeCell ref="B37:C37"/>
    <mergeCell ref="B38:C38"/>
    <mergeCell ref="B39:C39"/>
    <mergeCell ref="B40:C40"/>
    <mergeCell ref="B41:C41"/>
    <mergeCell ref="B42:C42"/>
    <mergeCell ref="B43:C43"/>
    <mergeCell ref="B45:L45"/>
    <mergeCell ref="B47:N47"/>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70:L70"/>
    <mergeCell ref="B71:L71"/>
    <mergeCell ref="B72:L72"/>
    <mergeCell ref="B73:N73"/>
    <mergeCell ref="B75:C75"/>
    <mergeCell ref="B76:C76"/>
    <mergeCell ref="B77:C77"/>
    <mergeCell ref="B78:C78"/>
    <mergeCell ref="B79:C79"/>
    <mergeCell ref="B80:C80"/>
    <mergeCell ref="B81:C81"/>
    <mergeCell ref="B82:C82"/>
    <mergeCell ref="B83:C83"/>
    <mergeCell ref="B85:N85"/>
    <mergeCell ref="B87:N87"/>
    <mergeCell ref="B88:N88"/>
    <mergeCell ref="B89:N89"/>
    <mergeCell ref="B90:N90"/>
    <mergeCell ref="B92:N92"/>
    <mergeCell ref="B94:N94"/>
    <mergeCell ref="D96:H96"/>
    <mergeCell ref="J96:N96"/>
    <mergeCell ref="B98:C98"/>
    <mergeCell ref="B99:C99"/>
    <mergeCell ref="B100:C100"/>
    <mergeCell ref="B102:N102"/>
    <mergeCell ref="D104:H104"/>
    <mergeCell ref="J104:N104"/>
    <mergeCell ref="B106:C106"/>
    <mergeCell ref="B107:C107"/>
    <mergeCell ref="B108:C108"/>
    <mergeCell ref="B110:N110"/>
    <mergeCell ref="B111:N111"/>
    <mergeCell ref="B112:N112"/>
    <mergeCell ref="B113:N113"/>
    <mergeCell ref="B114:N114"/>
    <mergeCell ref="B117:C117"/>
    <mergeCell ref="B118:C118"/>
    <mergeCell ref="B119:C119"/>
    <mergeCell ref="B120:C120"/>
    <mergeCell ref="B121:C121"/>
    <mergeCell ref="B122:C122"/>
    <mergeCell ref="B137:C137"/>
    <mergeCell ref="B138:C138"/>
    <mergeCell ref="B140:C140"/>
    <mergeCell ref="B141:C141"/>
    <mergeCell ref="B142:C142"/>
    <mergeCell ref="B144:N144"/>
    <mergeCell ref="B123:C123"/>
    <mergeCell ref="B125:C125"/>
    <mergeCell ref="B126:C126"/>
    <mergeCell ref="B127:C127"/>
    <mergeCell ref="B129:N129"/>
    <mergeCell ref="B132:C132"/>
    <mergeCell ref="B133:C133"/>
    <mergeCell ref="B134:C134"/>
    <mergeCell ref="B136:C136"/>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2"/>
  <sheetViews>
    <sheetView showGridLines="0" topLeftCell="A85" zoomScale="115" zoomScaleNormal="115" workbookViewId="0">
      <selection activeCell="A90" sqref="A90"/>
    </sheetView>
  </sheetViews>
  <sheetFormatPr defaultColWidth="21.44140625" defaultRowHeight="13.2" x14ac:dyDescent="0.25"/>
  <cols>
    <col min="1" max="1" width="41.6640625" customWidth="1"/>
    <col min="2" max="2" width="17.6640625" bestFit="1" customWidth="1"/>
    <col min="3" max="3" width="0.77734375" customWidth="1"/>
    <col min="4" max="4" width="17.6640625" bestFit="1" customWidth="1"/>
    <col min="5" max="5" width="0.77734375" customWidth="1"/>
    <col min="6" max="6" width="13.77734375" bestFit="1" customWidth="1"/>
    <col min="7" max="7" width="0.77734375" customWidth="1"/>
    <col min="8" max="8" width="16.109375" customWidth="1"/>
    <col min="9" max="9" width="0.77734375" customWidth="1"/>
    <col min="10" max="10" width="15.109375" customWidth="1"/>
    <col min="11" max="11" width="3.6640625" customWidth="1"/>
    <col min="12" max="12" width="13" bestFit="1" customWidth="1"/>
    <col min="13" max="13" width="2.109375" customWidth="1"/>
  </cols>
  <sheetData>
    <row r="1" spans="1:13" ht="24.9" customHeight="1" x14ac:dyDescent="0.25">
      <c r="A1" s="410" t="s">
        <v>219</v>
      </c>
      <c r="B1" s="374"/>
      <c r="C1" s="374"/>
      <c r="D1" s="374"/>
      <c r="E1" s="374"/>
      <c r="F1" s="374"/>
      <c r="G1" s="374"/>
      <c r="H1" s="374"/>
      <c r="I1" s="374"/>
      <c r="J1" s="374"/>
      <c r="K1" s="374"/>
      <c r="L1" s="374"/>
    </row>
    <row r="2" spans="1:13" ht="6.9" customHeight="1" x14ac:dyDescent="0.25">
      <c r="A2" s="4"/>
      <c r="B2" s="8"/>
      <c r="C2" s="8"/>
      <c r="D2" s="8"/>
      <c r="E2" s="8"/>
      <c r="F2" s="8"/>
      <c r="G2" s="8"/>
      <c r="H2" s="8"/>
      <c r="I2" s="8"/>
      <c r="J2" s="8"/>
      <c r="K2" s="8"/>
      <c r="L2" s="8"/>
    </row>
    <row r="3" spans="1:13" ht="30" customHeight="1" x14ac:dyDescent="0.25">
      <c r="A3" s="4"/>
      <c r="B3" s="370" t="s">
        <v>363</v>
      </c>
      <c r="C3" s="386"/>
      <c r="D3" s="370" t="s">
        <v>364</v>
      </c>
      <c r="E3" s="386"/>
      <c r="F3" s="370" t="s">
        <v>365</v>
      </c>
      <c r="G3" s="386"/>
      <c r="H3" s="370" t="s">
        <v>366</v>
      </c>
      <c r="I3" s="386"/>
      <c r="J3" s="370" t="s">
        <v>234</v>
      </c>
      <c r="K3" s="386"/>
      <c r="L3" s="370" t="s">
        <v>220</v>
      </c>
      <c r="M3" s="388"/>
    </row>
    <row r="4" spans="1:13" ht="15" customHeight="1" x14ac:dyDescent="0.25">
      <c r="A4" s="10"/>
      <c r="B4" s="372"/>
      <c r="C4" s="371"/>
      <c r="D4" s="372"/>
      <c r="E4" s="371"/>
      <c r="F4" s="372"/>
      <c r="G4" s="371"/>
      <c r="H4" s="372"/>
      <c r="I4" s="371"/>
      <c r="J4" s="372"/>
      <c r="K4" s="371"/>
      <c r="L4" s="372"/>
      <c r="M4" s="374"/>
    </row>
    <row r="5" spans="1:13" ht="15" customHeight="1" x14ac:dyDescent="0.25">
      <c r="A5" s="14" t="s">
        <v>221</v>
      </c>
      <c r="B5" s="4"/>
      <c r="C5" s="4"/>
      <c r="D5" s="4"/>
      <c r="E5" s="4"/>
      <c r="F5" s="4"/>
      <c r="G5" s="4"/>
      <c r="H5" s="4"/>
      <c r="I5" s="4"/>
      <c r="J5" s="4"/>
      <c r="K5" s="4"/>
      <c r="L5" s="4"/>
      <c r="M5" s="4"/>
    </row>
    <row r="6" spans="1:13" ht="15" customHeight="1" x14ac:dyDescent="0.25">
      <c r="A6" s="179" t="s">
        <v>70</v>
      </c>
      <c r="B6" s="206">
        <v>590657000</v>
      </c>
      <c r="C6" s="193"/>
      <c r="D6" s="206">
        <f>F6-B6</f>
        <v>27000</v>
      </c>
      <c r="E6" s="193"/>
      <c r="F6" s="206">
        <v>590684000</v>
      </c>
      <c r="G6" s="193"/>
      <c r="H6" s="206">
        <v>531154000</v>
      </c>
      <c r="I6" s="193"/>
      <c r="J6" s="207">
        <f>(F6-H6)/H6*100</f>
        <v>11.207672351144865</v>
      </c>
      <c r="K6" s="201" t="s">
        <v>10</v>
      </c>
      <c r="L6" s="207">
        <f>(F6-H6-D6)/H6*100</f>
        <v>11.202589079626623</v>
      </c>
      <c r="M6" s="201" t="s">
        <v>10</v>
      </c>
    </row>
    <row r="7" spans="1:13" ht="15" customHeight="1" x14ac:dyDescent="0.25">
      <c r="A7" s="4"/>
      <c r="B7" s="4"/>
      <c r="C7" s="4"/>
      <c r="D7" s="4"/>
      <c r="E7" s="4"/>
      <c r="F7" s="4"/>
      <c r="G7" s="4"/>
      <c r="H7" s="4"/>
      <c r="I7" s="4"/>
      <c r="J7" s="4"/>
      <c r="K7" s="4"/>
      <c r="L7" s="4"/>
      <c r="M7" s="4"/>
    </row>
    <row r="8" spans="1:13" ht="15" customHeight="1" x14ac:dyDescent="0.25">
      <c r="A8" s="201" t="s">
        <v>222</v>
      </c>
      <c r="B8" s="193"/>
      <c r="C8" s="193"/>
      <c r="D8" s="193"/>
      <c r="E8" s="193"/>
      <c r="F8" s="193"/>
      <c r="G8" s="193"/>
      <c r="H8" s="193"/>
      <c r="I8" s="193"/>
      <c r="J8" s="193"/>
      <c r="K8" s="193"/>
      <c r="L8" s="193"/>
      <c r="M8" s="193"/>
    </row>
    <row r="9" spans="1:13" ht="15" customHeight="1" x14ac:dyDescent="0.25">
      <c r="A9" s="64" t="s">
        <v>223</v>
      </c>
      <c r="B9" s="208">
        <v>90057000</v>
      </c>
      <c r="C9" s="4"/>
      <c r="D9" s="208">
        <f>F9-B9</f>
        <v>2000</v>
      </c>
      <c r="E9" s="4"/>
      <c r="F9" s="208">
        <v>90059000</v>
      </c>
      <c r="G9" s="4"/>
      <c r="H9" s="208">
        <v>89389000</v>
      </c>
      <c r="I9" s="4"/>
      <c r="J9" s="209">
        <f>(F9-H9)/H9*100</f>
        <v>0.7495329402946671</v>
      </c>
      <c r="K9" s="14" t="s">
        <v>10</v>
      </c>
      <c r="L9" s="209">
        <f>(F9-H9-D9)/H9*100</f>
        <v>0.74729552853259351</v>
      </c>
      <c r="M9" s="14" t="s">
        <v>10</v>
      </c>
    </row>
    <row r="10" spans="1:13" ht="15" customHeight="1" x14ac:dyDescent="0.25">
      <c r="A10" s="210" t="s">
        <v>224</v>
      </c>
      <c r="B10" s="166">
        <f>B6+B9</f>
        <v>680714000</v>
      </c>
      <c r="C10" s="198"/>
      <c r="D10" s="166">
        <f>D6+D9</f>
        <v>29000</v>
      </c>
      <c r="E10" s="198"/>
      <c r="F10" s="166">
        <f>F6+F9</f>
        <v>680743000</v>
      </c>
      <c r="G10" s="198"/>
      <c r="H10" s="166">
        <f>H6+H9</f>
        <v>620543000</v>
      </c>
      <c r="I10" s="193"/>
      <c r="J10" s="207">
        <f>(F10-H10)/H10*100</f>
        <v>9.7011810623921306</v>
      </c>
      <c r="K10" s="201" t="s">
        <v>10</v>
      </c>
      <c r="L10" s="207">
        <f>(F10-H10-D10)/H10*100</f>
        <v>9.6965077359667262</v>
      </c>
      <c r="M10" s="201" t="s">
        <v>10</v>
      </c>
    </row>
    <row r="11" spans="1:13" ht="15" customHeight="1" x14ac:dyDescent="0.25">
      <c r="A11" s="4"/>
      <c r="B11" s="4"/>
      <c r="C11" s="4"/>
      <c r="D11" s="4"/>
      <c r="E11" s="4"/>
      <c r="F11" s="4"/>
      <c r="G11" s="4"/>
      <c r="H11" s="4"/>
      <c r="I11" s="4"/>
      <c r="J11" s="211"/>
      <c r="K11" s="4"/>
      <c r="L11" s="211"/>
      <c r="M11" s="4"/>
    </row>
    <row r="12" spans="1:13" ht="15" customHeight="1" x14ac:dyDescent="0.25">
      <c r="A12" s="201" t="s">
        <v>225</v>
      </c>
      <c r="B12" s="193"/>
      <c r="C12" s="193"/>
      <c r="D12" s="193"/>
      <c r="E12" s="193"/>
      <c r="F12" s="193"/>
      <c r="G12" s="193"/>
      <c r="H12" s="193"/>
      <c r="I12" s="193"/>
      <c r="J12" s="212"/>
      <c r="K12" s="193"/>
      <c r="L12" s="212"/>
      <c r="M12" s="193"/>
    </row>
    <row r="13" spans="1:13" ht="15" customHeight="1" x14ac:dyDescent="0.25">
      <c r="A13" s="64" t="s">
        <v>223</v>
      </c>
      <c r="B13" s="26">
        <v>12211000</v>
      </c>
      <c r="C13" s="4"/>
      <c r="D13" s="26">
        <f>F13-B13</f>
        <v>-4000</v>
      </c>
      <c r="E13" s="4"/>
      <c r="F13" s="26">
        <v>12207000</v>
      </c>
      <c r="G13" s="4"/>
      <c r="H13" s="26">
        <v>12951000</v>
      </c>
      <c r="I13" s="4"/>
      <c r="J13" s="209">
        <f>(F13-H13)/H13*100</f>
        <v>-5.7447301366689834</v>
      </c>
      <c r="K13" s="14" t="s">
        <v>10</v>
      </c>
      <c r="L13" s="209">
        <f>(F13-H13-D13)/H13*100</f>
        <v>-5.7138444907729129</v>
      </c>
      <c r="M13" s="14" t="s">
        <v>10</v>
      </c>
    </row>
    <row r="14" spans="1:13" ht="15" customHeight="1" x14ac:dyDescent="0.25">
      <c r="A14" s="179" t="s">
        <v>71</v>
      </c>
      <c r="B14" s="166">
        <v>419181000</v>
      </c>
      <c r="C14" s="193"/>
      <c r="D14" s="213">
        <f>F14-B14</f>
        <v>0</v>
      </c>
      <c r="E14" s="193"/>
      <c r="F14" s="213">
        <v>419181000</v>
      </c>
      <c r="G14" s="193"/>
      <c r="H14" s="213">
        <v>416867000</v>
      </c>
      <c r="I14" s="193"/>
      <c r="J14" s="207">
        <f>(F14-H14)/H14*100</f>
        <v>0.55509311123211957</v>
      </c>
      <c r="K14" s="201" t="s">
        <v>10</v>
      </c>
      <c r="L14" s="207">
        <f>(F14-H14-D14)/H14*100</f>
        <v>0.55509311123211957</v>
      </c>
      <c r="M14" s="201" t="s">
        <v>10</v>
      </c>
    </row>
    <row r="15" spans="1:13" ht="15" customHeight="1" x14ac:dyDescent="0.25">
      <c r="A15" s="25" t="s">
        <v>226</v>
      </c>
      <c r="B15" s="110">
        <f>SUM(B13:B14)</f>
        <v>431392000</v>
      </c>
      <c r="C15" s="4"/>
      <c r="D15" s="110">
        <f>F15-B15</f>
        <v>-4000</v>
      </c>
      <c r="E15" s="4"/>
      <c r="F15" s="110">
        <f>SUM(F13:F14)</f>
        <v>431388000</v>
      </c>
      <c r="G15" s="4"/>
      <c r="H15" s="110">
        <f>SUM(H13:H14)</f>
        <v>429818000</v>
      </c>
      <c r="I15" s="4"/>
      <c r="J15" s="209">
        <f>(F15-H15)/H15*100</f>
        <v>0.36527088209428177</v>
      </c>
      <c r="K15" s="14" t="s">
        <v>10</v>
      </c>
      <c r="L15" s="209">
        <f>(F15-H15-D15)/H15*100</f>
        <v>0.36620150854547739</v>
      </c>
      <c r="M15" s="233" t="s">
        <v>10</v>
      </c>
    </row>
    <row r="16" spans="1:13" ht="15" customHeight="1" x14ac:dyDescent="0.25">
      <c r="A16" s="193"/>
      <c r="B16" s="193"/>
      <c r="C16" s="193"/>
      <c r="D16" s="193"/>
      <c r="E16" s="193"/>
      <c r="F16" s="193"/>
      <c r="G16" s="193"/>
      <c r="H16" s="193"/>
      <c r="I16" s="193"/>
      <c r="J16" s="193"/>
      <c r="K16" s="193"/>
      <c r="L16" s="193"/>
      <c r="M16" s="193"/>
    </row>
    <row r="17" spans="1:13" ht="15" customHeight="1" x14ac:dyDescent="0.25">
      <c r="A17" s="14" t="s">
        <v>227</v>
      </c>
      <c r="B17" s="32">
        <f>B15+B10</f>
        <v>1112106000</v>
      </c>
      <c r="C17" s="214"/>
      <c r="D17" s="32">
        <f>D15+D10</f>
        <v>25000</v>
      </c>
      <c r="E17" s="214"/>
      <c r="F17" s="32">
        <f>F15+F10</f>
        <v>1112131000</v>
      </c>
      <c r="G17" s="214"/>
      <c r="H17" s="32">
        <f>H15+H10</f>
        <v>1050361000</v>
      </c>
      <c r="I17" s="4"/>
      <c r="J17" s="209">
        <f>(F17-H17)/H17*100</f>
        <v>5.8808352556882824</v>
      </c>
      <c r="K17" s="14" t="s">
        <v>10</v>
      </c>
      <c r="L17" s="209">
        <f>(F17-H17-D17)/H17*100</f>
        <v>5.8784551216200907</v>
      </c>
      <c r="M17" s="14" t="s">
        <v>10</v>
      </c>
    </row>
    <row r="18" spans="1:13" ht="15" customHeight="1" x14ac:dyDescent="0.25">
      <c r="A18" s="2"/>
      <c r="B18" s="2"/>
      <c r="C18" s="2"/>
      <c r="D18" s="2"/>
      <c r="E18" s="2"/>
      <c r="F18" s="2"/>
      <c r="G18" s="2"/>
      <c r="H18" s="2"/>
      <c r="I18" s="2"/>
      <c r="J18" s="2"/>
      <c r="K18" s="2"/>
      <c r="L18" s="2"/>
      <c r="M18" s="4"/>
    </row>
    <row r="19" spans="1:13" ht="25.5" customHeight="1" x14ac:dyDescent="0.25">
      <c r="A19" s="419" t="s">
        <v>362</v>
      </c>
      <c r="B19" s="374"/>
      <c r="C19" s="374"/>
      <c r="D19" s="374"/>
      <c r="E19" s="374"/>
      <c r="F19" s="374"/>
      <c r="G19" s="374"/>
      <c r="H19" s="374"/>
      <c r="I19" s="374"/>
      <c r="J19" s="374"/>
      <c r="K19" s="374"/>
      <c r="L19" s="374"/>
      <c r="M19" s="4"/>
    </row>
    <row r="20" spans="1:13" ht="6.9" customHeight="1" x14ac:dyDescent="0.25">
      <c r="A20" s="4"/>
      <c r="B20" s="4"/>
      <c r="C20" s="4"/>
      <c r="D20" s="4"/>
      <c r="E20" s="4"/>
      <c r="F20" s="4"/>
      <c r="G20" s="4"/>
      <c r="H20" s="4"/>
      <c r="I20" s="4"/>
      <c r="J20" s="4"/>
      <c r="K20" s="4"/>
      <c r="L20" s="4"/>
      <c r="M20" s="4"/>
    </row>
    <row r="21" spans="1:13" ht="27.75" customHeight="1" x14ac:dyDescent="0.25">
      <c r="A21" s="4"/>
      <c r="B21" s="370" t="s">
        <v>363</v>
      </c>
      <c r="C21" s="386"/>
      <c r="D21" s="370" t="s">
        <v>364</v>
      </c>
      <c r="E21" s="386"/>
      <c r="F21" s="370" t="s">
        <v>365</v>
      </c>
      <c r="G21" s="386"/>
      <c r="H21" s="370" t="s">
        <v>366</v>
      </c>
      <c r="I21" s="386"/>
      <c r="J21" s="370" t="s">
        <v>234</v>
      </c>
      <c r="K21" s="386"/>
      <c r="L21" s="370" t="s">
        <v>220</v>
      </c>
      <c r="M21" s="388"/>
    </row>
    <row r="22" spans="1:13" ht="15" customHeight="1" x14ac:dyDescent="0.25">
      <c r="A22" s="10"/>
      <c r="B22" s="372"/>
      <c r="C22" s="371"/>
      <c r="D22" s="420"/>
      <c r="E22" s="371"/>
      <c r="F22" s="372"/>
      <c r="G22" s="371"/>
      <c r="H22" s="372"/>
      <c r="I22" s="371"/>
      <c r="J22" s="372"/>
      <c r="K22" s="371"/>
      <c r="L22" s="372"/>
      <c r="M22" s="374"/>
    </row>
    <row r="23" spans="1:13" ht="15" customHeight="1" x14ac:dyDescent="0.25">
      <c r="A23" s="89" t="s">
        <v>221</v>
      </c>
      <c r="B23" s="19"/>
      <c r="C23" s="19"/>
      <c r="D23" s="19"/>
      <c r="E23" s="19"/>
      <c r="F23" s="19"/>
      <c r="G23" s="19"/>
      <c r="H23" s="19"/>
      <c r="I23" s="19"/>
      <c r="J23" s="19"/>
      <c r="K23" s="19"/>
      <c r="L23" s="19"/>
      <c r="M23" s="19"/>
    </row>
    <row r="24" spans="1:13" ht="15" customHeight="1" x14ac:dyDescent="0.25">
      <c r="A24" s="64" t="s">
        <v>70</v>
      </c>
      <c r="B24" s="57">
        <v>192321000</v>
      </c>
      <c r="C24" s="4"/>
      <c r="D24" s="57">
        <f>F24-B24</f>
        <v>-11909000</v>
      </c>
      <c r="E24" s="4"/>
      <c r="F24" s="57">
        <v>180412000</v>
      </c>
      <c r="G24" s="4"/>
      <c r="H24" s="57">
        <v>197445000</v>
      </c>
      <c r="I24" s="4"/>
      <c r="J24" s="209">
        <f>(F24-H24)/H24*100</f>
        <v>-8.6267061713388529</v>
      </c>
      <c r="K24" s="14" t="s">
        <v>10</v>
      </c>
      <c r="L24" s="209">
        <f>(F24-H24-D24)/H24*100</f>
        <v>-2.5951530806047254</v>
      </c>
      <c r="M24" s="14" t="s">
        <v>10</v>
      </c>
    </row>
    <row r="25" spans="1:13" ht="15" customHeight="1" x14ac:dyDescent="0.25">
      <c r="A25" s="19"/>
      <c r="B25" s="19"/>
      <c r="C25" s="19"/>
      <c r="D25" s="19"/>
      <c r="E25" s="19"/>
      <c r="F25" s="19"/>
      <c r="G25" s="19"/>
      <c r="H25" s="19"/>
      <c r="I25" s="19"/>
      <c r="J25" s="19"/>
      <c r="K25" s="19"/>
      <c r="L25" s="19"/>
      <c r="M25" s="19"/>
    </row>
    <row r="26" spans="1:13" ht="15" customHeight="1" x14ac:dyDescent="0.25">
      <c r="A26" s="14" t="s">
        <v>222</v>
      </c>
      <c r="B26" s="4"/>
      <c r="C26" s="4"/>
      <c r="D26" s="4"/>
      <c r="E26" s="4"/>
      <c r="F26" s="4"/>
      <c r="G26" s="4"/>
      <c r="H26" s="4"/>
      <c r="I26" s="4"/>
      <c r="J26" s="4"/>
      <c r="K26" s="4"/>
      <c r="L26" s="4"/>
      <c r="M26" s="4"/>
    </row>
    <row r="27" spans="1:13" ht="15" customHeight="1" x14ac:dyDescent="0.25">
      <c r="A27" s="60" t="s">
        <v>223</v>
      </c>
      <c r="B27" s="29">
        <v>56419000</v>
      </c>
      <c r="C27" s="19"/>
      <c r="D27" s="102">
        <f>F27-B27</f>
        <v>-805000</v>
      </c>
      <c r="E27" s="19"/>
      <c r="F27" s="29">
        <v>55614000</v>
      </c>
      <c r="G27" s="19"/>
      <c r="H27" s="29">
        <v>59836000</v>
      </c>
      <c r="I27" s="19"/>
      <c r="J27" s="215">
        <f>(F27-H27)/H27*100</f>
        <v>-7.0559529380306172</v>
      </c>
      <c r="K27" s="89" t="s">
        <v>10</v>
      </c>
      <c r="L27" s="215">
        <f>(F27-H27-D27)/H27*100</f>
        <v>-5.7106089979276682</v>
      </c>
      <c r="M27" s="89" t="s">
        <v>10</v>
      </c>
    </row>
    <row r="28" spans="1:13" ht="15" customHeight="1" x14ac:dyDescent="0.25">
      <c r="A28" s="25" t="s">
        <v>224</v>
      </c>
      <c r="B28" s="26">
        <f>B27+B24</f>
        <v>248740000</v>
      </c>
      <c r="C28" s="155"/>
      <c r="D28" s="26">
        <f>D27+D24</f>
        <v>-12714000</v>
      </c>
      <c r="E28" s="155"/>
      <c r="F28" s="26">
        <f>F27+F24</f>
        <v>236026000</v>
      </c>
      <c r="G28" s="155"/>
      <c r="H28" s="26">
        <f>H27+H24</f>
        <v>257281000</v>
      </c>
      <c r="I28" s="4"/>
      <c r="J28" s="209">
        <f>(F28-H28)/H28*100</f>
        <v>-8.2613951282838602</v>
      </c>
      <c r="K28" s="14" t="s">
        <v>10</v>
      </c>
      <c r="L28" s="209">
        <f>(F28-H28-D28)/H28*100</f>
        <v>-3.3197165744847075</v>
      </c>
      <c r="M28" s="14" t="s">
        <v>10</v>
      </c>
    </row>
    <row r="29" spans="1:13" ht="15" customHeight="1" x14ac:dyDescent="0.25">
      <c r="A29" s="19"/>
      <c r="B29" s="19"/>
      <c r="C29" s="19"/>
      <c r="D29" s="19"/>
      <c r="E29" s="19"/>
      <c r="F29" s="19"/>
      <c r="G29" s="19"/>
      <c r="H29" s="19"/>
      <c r="I29" s="19"/>
      <c r="J29" s="216"/>
      <c r="K29" s="19"/>
      <c r="L29" s="216"/>
      <c r="M29" s="19"/>
    </row>
    <row r="30" spans="1:13" ht="15" customHeight="1" x14ac:dyDescent="0.25">
      <c r="A30" s="14" t="s">
        <v>225</v>
      </c>
      <c r="B30" s="4"/>
      <c r="C30" s="4"/>
      <c r="D30" s="4"/>
      <c r="E30" s="4"/>
      <c r="F30" s="4"/>
      <c r="G30" s="4"/>
      <c r="H30" s="4"/>
      <c r="I30" s="4"/>
      <c r="J30" s="211"/>
      <c r="K30" s="4"/>
      <c r="L30" s="211"/>
      <c r="M30" s="4"/>
    </row>
    <row r="31" spans="1:13" ht="15" customHeight="1" x14ac:dyDescent="0.25">
      <c r="A31" s="60" t="s">
        <v>223</v>
      </c>
      <c r="B31" s="31">
        <v>43041000</v>
      </c>
      <c r="C31" s="19"/>
      <c r="D31" s="31">
        <f>F31-B31</f>
        <v>-2467000</v>
      </c>
      <c r="E31" s="19"/>
      <c r="F31" s="31">
        <v>40574000</v>
      </c>
      <c r="G31" s="19"/>
      <c r="H31" s="31">
        <v>83295000</v>
      </c>
      <c r="I31" s="19"/>
      <c r="J31" s="215">
        <f>(F31-H31)/H31*100</f>
        <v>-51.288792844708567</v>
      </c>
      <c r="K31" s="89" t="s">
        <v>10</v>
      </c>
      <c r="L31" s="215">
        <f>(F31-H31-D31)/H31*100</f>
        <v>-48.327030433999639</v>
      </c>
      <c r="M31" s="89" t="s">
        <v>10</v>
      </c>
    </row>
    <row r="32" spans="1:13" ht="15" customHeight="1" x14ac:dyDescent="0.25">
      <c r="A32" s="64" t="s">
        <v>71</v>
      </c>
      <c r="B32" s="26">
        <v>169685000</v>
      </c>
      <c r="C32" s="4"/>
      <c r="D32" s="26">
        <f>F32-B32</f>
        <v>-2375000</v>
      </c>
      <c r="E32" s="4"/>
      <c r="F32" s="208">
        <v>167310000</v>
      </c>
      <c r="G32" s="4"/>
      <c r="H32" s="208">
        <v>146571000</v>
      </c>
      <c r="I32" s="4"/>
      <c r="J32" s="209">
        <f>(F32-H32)/H32*100</f>
        <v>14.149456577358412</v>
      </c>
      <c r="K32" s="233" t="s">
        <v>10</v>
      </c>
      <c r="L32" s="209">
        <f>(F32-H32-D32)/H32*100</f>
        <v>15.769831685667695</v>
      </c>
      <c r="M32" s="233" t="s">
        <v>10</v>
      </c>
    </row>
    <row r="33" spans="1:13" ht="15" customHeight="1" x14ac:dyDescent="0.25">
      <c r="A33" s="18" t="s">
        <v>226</v>
      </c>
      <c r="B33" s="217">
        <f>SUM(B31:B32)</f>
        <v>212726000</v>
      </c>
      <c r="C33" s="19"/>
      <c r="D33" s="217">
        <f>F33-B33</f>
        <v>-4842000</v>
      </c>
      <c r="E33" s="19"/>
      <c r="F33" s="217">
        <f>SUM(F31:F32)</f>
        <v>207884000</v>
      </c>
      <c r="G33" s="19"/>
      <c r="H33" s="217">
        <f>SUM(H31:H32)</f>
        <v>229866000</v>
      </c>
      <c r="I33" s="19"/>
      <c r="J33" s="215">
        <f>(F33-H33)/H33*100</f>
        <v>-9.5629627696136001</v>
      </c>
      <c r="K33" s="89" t="s">
        <v>10</v>
      </c>
      <c r="L33" s="215">
        <f>(F33-H33-D33)/H33*100</f>
        <v>-7.4565181453542504</v>
      </c>
      <c r="M33" s="89" t="s">
        <v>10</v>
      </c>
    </row>
    <row r="34" spans="1:13" ht="15" customHeight="1" x14ac:dyDescent="0.25">
      <c r="A34" s="4"/>
      <c r="B34" s="4"/>
      <c r="C34" s="4"/>
      <c r="D34" s="4"/>
      <c r="E34" s="4"/>
      <c r="F34" s="4"/>
      <c r="G34" s="4"/>
      <c r="H34" s="4"/>
      <c r="I34" s="4"/>
      <c r="J34" s="4"/>
      <c r="K34" s="4"/>
      <c r="L34" s="4"/>
      <c r="M34" s="4"/>
    </row>
    <row r="35" spans="1:13" ht="15" customHeight="1" x14ac:dyDescent="0.25">
      <c r="A35" s="88" t="s">
        <v>227</v>
      </c>
      <c r="B35" s="161">
        <f>B33+B28</f>
        <v>461466000</v>
      </c>
      <c r="C35" s="218"/>
      <c r="D35" s="161">
        <f>D33+D28</f>
        <v>-17556000</v>
      </c>
      <c r="E35" s="218"/>
      <c r="F35" s="161">
        <f>F33+F28</f>
        <v>443910000</v>
      </c>
      <c r="G35" s="218"/>
      <c r="H35" s="161">
        <f>H33+H28</f>
        <v>487147000</v>
      </c>
      <c r="I35" s="19"/>
      <c r="J35" s="215">
        <f>(F35-H35)/H35*100</f>
        <v>-8.8755550172740456</v>
      </c>
      <c r="K35" s="89" t="s">
        <v>10</v>
      </c>
      <c r="L35" s="215">
        <f>(F35-H35-D35)/H35*100</f>
        <v>-5.2717146980274947</v>
      </c>
      <c r="M35" s="89" t="s">
        <v>10</v>
      </c>
    </row>
    <row r="36" spans="1:13" ht="15" customHeight="1" x14ac:dyDescent="0.25">
      <c r="A36" s="4"/>
      <c r="B36" s="4"/>
      <c r="C36" s="4"/>
      <c r="D36" s="4"/>
      <c r="E36" s="4"/>
      <c r="F36" s="4"/>
      <c r="G36" s="4"/>
      <c r="H36" s="4"/>
      <c r="I36" s="4"/>
      <c r="J36" s="4"/>
      <c r="K36" s="4"/>
      <c r="L36" s="4"/>
      <c r="M36" s="4"/>
    </row>
    <row r="37" spans="1:13" ht="24.9" customHeight="1" x14ac:dyDescent="0.25">
      <c r="A37" s="410" t="s">
        <v>228</v>
      </c>
      <c r="B37" s="374"/>
      <c r="C37" s="374"/>
      <c r="D37" s="374"/>
      <c r="E37" s="374"/>
      <c r="F37" s="374"/>
      <c r="G37" s="374"/>
      <c r="H37" s="374"/>
      <c r="I37" s="374"/>
      <c r="J37" s="374"/>
      <c r="K37" s="374"/>
      <c r="L37" s="374"/>
      <c r="M37" s="4"/>
    </row>
    <row r="38" spans="1:13" x14ac:dyDescent="0.25">
      <c r="A38" s="4"/>
      <c r="B38" s="418"/>
      <c r="C38" s="374"/>
      <c r="D38" s="374"/>
      <c r="E38" s="374"/>
      <c r="F38" s="374"/>
      <c r="G38" s="374"/>
      <c r="H38" s="374"/>
      <c r="I38" s="374"/>
      <c r="J38" s="374"/>
      <c r="K38" s="374"/>
      <c r="L38" s="374"/>
      <c r="M38" s="4"/>
    </row>
    <row r="39" spans="1:13" ht="30.75" customHeight="1" x14ac:dyDescent="0.25">
      <c r="A39" s="4"/>
      <c r="B39" s="370" t="s">
        <v>363</v>
      </c>
      <c r="C39" s="386"/>
      <c r="D39" s="370" t="s">
        <v>364</v>
      </c>
      <c r="E39" s="386"/>
      <c r="F39" s="370" t="s">
        <v>365</v>
      </c>
      <c r="G39" s="386"/>
      <c r="H39" s="370" t="s">
        <v>366</v>
      </c>
      <c r="I39" s="386"/>
      <c r="J39" s="370" t="s">
        <v>234</v>
      </c>
      <c r="K39" s="386"/>
      <c r="L39" s="370" t="s">
        <v>220</v>
      </c>
      <c r="M39" s="386"/>
    </row>
    <row r="40" spans="1:13" x14ac:dyDescent="0.25">
      <c r="A40" s="10"/>
      <c r="B40" s="372"/>
      <c r="C40" s="371"/>
      <c r="D40" s="372"/>
      <c r="E40" s="371"/>
      <c r="F40" s="372"/>
      <c r="G40" s="371"/>
      <c r="H40" s="372"/>
      <c r="I40" s="371"/>
      <c r="J40" s="372"/>
      <c r="K40" s="371"/>
      <c r="L40" s="372"/>
      <c r="M40" s="371"/>
    </row>
    <row r="41" spans="1:13" ht="15" customHeight="1" x14ac:dyDescent="0.25">
      <c r="A41" s="89" t="s">
        <v>221</v>
      </c>
      <c r="B41" s="19"/>
      <c r="C41" s="19"/>
      <c r="D41" s="19"/>
      <c r="E41" s="19"/>
      <c r="F41" s="19"/>
      <c r="G41" s="19"/>
      <c r="H41" s="19"/>
      <c r="I41" s="19"/>
      <c r="J41" s="19"/>
      <c r="K41" s="19"/>
      <c r="L41" s="19"/>
      <c r="M41" s="19"/>
    </row>
    <row r="42" spans="1:13" ht="15" customHeight="1" x14ac:dyDescent="0.25">
      <c r="A42" s="64" t="s">
        <v>70</v>
      </c>
      <c r="B42" s="57">
        <v>86184000</v>
      </c>
      <c r="C42" s="4"/>
      <c r="D42" s="57">
        <f>F42-B42</f>
        <v>1165000</v>
      </c>
      <c r="E42" s="4"/>
      <c r="F42" s="57">
        <v>87349000</v>
      </c>
      <c r="G42" s="4"/>
      <c r="H42" s="57">
        <v>83430000</v>
      </c>
      <c r="I42" s="4"/>
      <c r="J42" s="209">
        <f>(F42-H42)/H42*100</f>
        <v>4.6973510727556036</v>
      </c>
      <c r="K42" s="14" t="s">
        <v>10</v>
      </c>
      <c r="L42" s="209">
        <f>(F42-H42-D42)/H42*100</f>
        <v>3.3009708737864081</v>
      </c>
      <c r="M42" s="14" t="s">
        <v>10</v>
      </c>
    </row>
    <row r="43" spans="1:13" ht="15" customHeight="1" x14ac:dyDescent="0.25">
      <c r="A43" s="41"/>
      <c r="B43" s="19"/>
      <c r="C43" s="19"/>
      <c r="D43" s="19"/>
      <c r="E43" s="19"/>
      <c r="F43" s="19"/>
      <c r="G43" s="19"/>
      <c r="H43" s="19"/>
      <c r="I43" s="19"/>
      <c r="J43" s="19"/>
      <c r="K43" s="19"/>
      <c r="L43" s="19"/>
      <c r="M43" s="19"/>
    </row>
    <row r="44" spans="1:13" ht="15" customHeight="1" x14ac:dyDescent="0.25">
      <c r="A44" s="14" t="s">
        <v>222</v>
      </c>
      <c r="B44" s="4"/>
      <c r="C44" s="4"/>
      <c r="D44" s="4"/>
      <c r="E44" s="4"/>
      <c r="F44" s="4"/>
      <c r="G44" s="4"/>
      <c r="H44" s="4"/>
      <c r="I44" s="4"/>
      <c r="J44" s="4"/>
      <c r="K44" s="4"/>
      <c r="L44" s="4"/>
      <c r="M44" s="4"/>
    </row>
    <row r="45" spans="1:13" ht="15" customHeight="1" x14ac:dyDescent="0.25">
      <c r="A45" s="60" t="s">
        <v>223</v>
      </c>
      <c r="B45" s="29">
        <v>21397000</v>
      </c>
      <c r="C45" s="19"/>
      <c r="D45" s="102">
        <v>-663000</v>
      </c>
      <c r="E45" s="19"/>
      <c r="F45" s="29">
        <v>20734000</v>
      </c>
      <c r="G45" s="19"/>
      <c r="H45" s="29">
        <v>25369000</v>
      </c>
      <c r="I45" s="19"/>
      <c r="J45" s="215">
        <f>(F45-H45)/H45*100</f>
        <v>-18.27032993022981</v>
      </c>
      <c r="K45" s="89" t="s">
        <v>10</v>
      </c>
      <c r="L45" s="215">
        <f>(F45-H45-D45)/H45*100</f>
        <v>-15.656904095549686</v>
      </c>
      <c r="M45" s="89" t="s">
        <v>10</v>
      </c>
    </row>
    <row r="46" spans="1:13" ht="15" customHeight="1" x14ac:dyDescent="0.25">
      <c r="A46" s="25" t="s">
        <v>224</v>
      </c>
      <c r="B46" s="26">
        <f>B42+B45</f>
        <v>107581000</v>
      </c>
      <c r="C46" s="155"/>
      <c r="D46" s="26">
        <f>D42+D45</f>
        <v>502000</v>
      </c>
      <c r="E46" s="155"/>
      <c r="F46" s="26">
        <f>F42+F45</f>
        <v>108083000</v>
      </c>
      <c r="G46" s="155"/>
      <c r="H46" s="26">
        <f>H42+H45</f>
        <v>108799000</v>
      </c>
      <c r="I46" s="4"/>
      <c r="J46" s="209">
        <f>(F46-H46)/H46*100</f>
        <v>-0.65809428395481573</v>
      </c>
      <c r="K46" s="14" t="s">
        <v>10</v>
      </c>
      <c r="L46" s="209">
        <f>(F46-H46-D46)/H46*100</f>
        <v>-1.1194955835991141</v>
      </c>
      <c r="M46" s="14" t="s">
        <v>10</v>
      </c>
    </row>
    <row r="47" spans="1:13" ht="15" customHeight="1" x14ac:dyDescent="0.25">
      <c r="A47" s="19"/>
      <c r="B47" s="19"/>
      <c r="C47" s="19"/>
      <c r="D47" s="19"/>
      <c r="E47" s="19"/>
      <c r="F47" s="19"/>
      <c r="G47" s="19"/>
      <c r="H47" s="19"/>
      <c r="I47" s="19"/>
      <c r="J47" s="216"/>
      <c r="K47" s="19"/>
      <c r="L47" s="216"/>
      <c r="M47" s="19"/>
    </row>
    <row r="48" spans="1:13" ht="15" customHeight="1" x14ac:dyDescent="0.25">
      <c r="A48" s="14" t="s">
        <v>225</v>
      </c>
      <c r="B48" s="4"/>
      <c r="C48" s="4"/>
      <c r="D48" s="4"/>
      <c r="E48" s="4"/>
      <c r="F48" s="4"/>
      <c r="G48" s="4"/>
      <c r="H48" s="4"/>
      <c r="I48" s="4"/>
      <c r="J48" s="211"/>
      <c r="K48" s="4"/>
      <c r="L48" s="211"/>
      <c r="M48" s="4"/>
    </row>
    <row r="49" spans="1:13" ht="15" customHeight="1" x14ac:dyDescent="0.25">
      <c r="A49" s="60" t="s">
        <v>223</v>
      </c>
      <c r="B49" s="31">
        <v>28255000</v>
      </c>
      <c r="C49" s="19"/>
      <c r="D49" s="31">
        <f>F49-B49</f>
        <v>-306000</v>
      </c>
      <c r="E49" s="19"/>
      <c r="F49" s="31">
        <v>27949000</v>
      </c>
      <c r="G49" s="19"/>
      <c r="H49" s="31">
        <v>52213000</v>
      </c>
      <c r="I49" s="19"/>
      <c r="J49" s="215">
        <f>(F49-H49)/H49*100</f>
        <v>-46.471185336985045</v>
      </c>
      <c r="K49" s="89" t="s">
        <v>10</v>
      </c>
      <c r="L49" s="215">
        <f>(F49-H49-D49)/H49*100</f>
        <v>-45.88512439430793</v>
      </c>
      <c r="M49" s="89" t="s">
        <v>10</v>
      </c>
    </row>
    <row r="50" spans="1:13" ht="15" customHeight="1" x14ac:dyDescent="0.25">
      <c r="A50" s="64" t="s">
        <v>71</v>
      </c>
      <c r="B50" s="26">
        <v>8663000</v>
      </c>
      <c r="C50" s="4"/>
      <c r="D50" s="26">
        <f>F50-B50</f>
        <v>-1279000</v>
      </c>
      <c r="E50" s="4"/>
      <c r="F50" s="208">
        <v>7384000</v>
      </c>
      <c r="G50" s="4"/>
      <c r="H50" s="208">
        <v>8472000</v>
      </c>
      <c r="I50" s="4"/>
      <c r="J50" s="209">
        <f>(F50-H50)/H50*100</f>
        <v>-12.842304060434373</v>
      </c>
      <c r="K50" s="233" t="s">
        <v>10</v>
      </c>
      <c r="L50" s="209">
        <f>(F50-H50-D50)/H50*100</f>
        <v>2.2544853635505193</v>
      </c>
      <c r="M50" s="233" t="s">
        <v>10</v>
      </c>
    </row>
    <row r="51" spans="1:13" ht="15" customHeight="1" x14ac:dyDescent="0.25">
      <c r="A51" s="18" t="s">
        <v>226</v>
      </c>
      <c r="B51" s="217">
        <f>SUM(B49:B50)</f>
        <v>36918000</v>
      </c>
      <c r="C51" s="19"/>
      <c r="D51" s="217">
        <f>F51-B51</f>
        <v>-1585000</v>
      </c>
      <c r="E51" s="19"/>
      <c r="F51" s="217">
        <f>SUM(F49:F50)</f>
        <v>35333000</v>
      </c>
      <c r="G51" s="19"/>
      <c r="H51" s="217">
        <f>SUM(H49:H50)</f>
        <v>60685000</v>
      </c>
      <c r="I51" s="19"/>
      <c r="J51" s="215">
        <f>(F51-H51)/H51*100</f>
        <v>-41.776386256900388</v>
      </c>
      <c r="K51" s="89" t="s">
        <v>10</v>
      </c>
      <c r="L51" s="215">
        <f>(F51-H51-D51)/H51*100</f>
        <v>-39.164538189008816</v>
      </c>
      <c r="M51" s="89" t="s">
        <v>10</v>
      </c>
    </row>
    <row r="52" spans="1:13" ht="15" customHeight="1" x14ac:dyDescent="0.25">
      <c r="A52" s="4"/>
      <c r="B52" s="4"/>
      <c r="C52" s="4"/>
      <c r="D52" s="4"/>
      <c r="E52" s="4"/>
      <c r="F52" s="4"/>
      <c r="G52" s="4"/>
      <c r="H52" s="4"/>
      <c r="I52" s="4"/>
      <c r="J52" s="4"/>
      <c r="K52" s="4"/>
      <c r="L52" s="4"/>
      <c r="M52" s="4"/>
    </row>
    <row r="53" spans="1:13" ht="15" customHeight="1" x14ac:dyDescent="0.25">
      <c r="A53" s="88" t="s">
        <v>227</v>
      </c>
      <c r="B53" s="161">
        <f>B51+B46</f>
        <v>144499000</v>
      </c>
      <c r="C53" s="218"/>
      <c r="D53" s="161">
        <f>D51+D46</f>
        <v>-1083000</v>
      </c>
      <c r="E53" s="218"/>
      <c r="F53" s="161">
        <f>F51+F46</f>
        <v>143416000</v>
      </c>
      <c r="G53" s="218"/>
      <c r="H53" s="161">
        <f>H51+H46</f>
        <v>169484000</v>
      </c>
      <c r="I53" s="19"/>
      <c r="J53" s="215">
        <f>(F53-H53)/H53*100</f>
        <v>-15.3808029076491</v>
      </c>
      <c r="K53" s="89" t="s">
        <v>10</v>
      </c>
      <c r="L53" s="215">
        <f>(F53-H53-D53)/H53*100</f>
        <v>-14.741804536121403</v>
      </c>
      <c r="M53" s="89" t="s">
        <v>10</v>
      </c>
    </row>
    <row r="54" spans="1:13" ht="15" customHeight="1" x14ac:dyDescent="0.25"/>
    <row r="55" spans="1:13" ht="24.9" customHeight="1" x14ac:dyDescent="0.25">
      <c r="A55" s="410" t="s">
        <v>229</v>
      </c>
      <c r="B55" s="374"/>
      <c r="C55" s="374"/>
      <c r="D55" s="374"/>
      <c r="E55" s="374"/>
      <c r="F55" s="374"/>
      <c r="G55" s="374"/>
      <c r="H55" s="374"/>
      <c r="I55" s="374"/>
      <c r="J55" s="374"/>
      <c r="K55" s="374"/>
      <c r="L55" s="374"/>
      <c r="M55" s="4"/>
    </row>
    <row r="56" spans="1:13" ht="6.9" customHeight="1" x14ac:dyDescent="0.25">
      <c r="A56" s="4"/>
      <c r="B56" s="418"/>
      <c r="C56" s="374"/>
      <c r="D56" s="374"/>
      <c r="E56" s="374"/>
      <c r="F56" s="374"/>
      <c r="G56" s="374"/>
      <c r="H56" s="374"/>
      <c r="I56" s="374"/>
      <c r="J56" s="374"/>
      <c r="K56" s="374"/>
      <c r="L56" s="374"/>
      <c r="M56" s="4"/>
    </row>
    <row r="57" spans="1:13" ht="29.25" customHeight="1" x14ac:dyDescent="0.25">
      <c r="A57" s="4"/>
      <c r="B57" s="370" t="s">
        <v>363</v>
      </c>
      <c r="C57" s="386"/>
      <c r="D57" s="370" t="s">
        <v>364</v>
      </c>
      <c r="E57" s="386"/>
      <c r="F57" s="370" t="s">
        <v>365</v>
      </c>
      <c r="G57" s="386"/>
      <c r="H57" s="370" t="s">
        <v>366</v>
      </c>
      <c r="I57" s="386"/>
      <c r="J57" s="370" t="s">
        <v>234</v>
      </c>
      <c r="K57" s="386"/>
      <c r="L57" s="370" t="s">
        <v>220</v>
      </c>
      <c r="M57" s="388"/>
    </row>
    <row r="58" spans="1:13" ht="15" customHeight="1" x14ac:dyDescent="0.25">
      <c r="A58" s="10"/>
      <c r="B58" s="372"/>
      <c r="C58" s="371"/>
      <c r="D58" s="372"/>
      <c r="E58" s="371"/>
      <c r="F58" s="372"/>
      <c r="G58" s="371"/>
      <c r="H58" s="372"/>
      <c r="I58" s="371"/>
      <c r="J58" s="372"/>
      <c r="K58" s="371"/>
      <c r="L58" s="372"/>
      <c r="M58" s="374"/>
    </row>
    <row r="59" spans="1:13" ht="15" customHeight="1" x14ac:dyDescent="0.25">
      <c r="A59" s="89" t="s">
        <v>221</v>
      </c>
      <c r="B59" s="19"/>
      <c r="C59" s="19"/>
      <c r="D59" s="19"/>
      <c r="E59" s="19"/>
      <c r="F59" s="19"/>
      <c r="G59" s="19"/>
      <c r="H59" s="19"/>
      <c r="I59" s="19"/>
      <c r="J59" s="19"/>
      <c r="K59" s="19"/>
      <c r="L59" s="19"/>
      <c r="M59" s="19"/>
    </row>
    <row r="60" spans="1:13" ht="15" customHeight="1" x14ac:dyDescent="0.25">
      <c r="A60" s="64" t="s">
        <v>70</v>
      </c>
      <c r="B60" s="57">
        <f>B42+B24+B6</f>
        <v>869162000</v>
      </c>
      <c r="C60" s="4"/>
      <c r="D60" s="57">
        <f>F60-B60</f>
        <v>-10717000</v>
      </c>
      <c r="E60" s="4"/>
      <c r="F60" s="57">
        <f>F6+F24+F42</f>
        <v>858445000</v>
      </c>
      <c r="G60" s="4"/>
      <c r="H60" s="57">
        <f>H6+H24+H42</f>
        <v>812029000</v>
      </c>
      <c r="I60" s="4"/>
      <c r="J60" s="209">
        <f>(F60-H60)/H60*100</f>
        <v>5.7160520129207208</v>
      </c>
      <c r="K60" s="14" t="s">
        <v>10</v>
      </c>
      <c r="L60" s="209">
        <f>(F60-H60-D60)/H60*100</f>
        <v>7.035832464111504</v>
      </c>
      <c r="M60" s="14" t="s">
        <v>10</v>
      </c>
    </row>
    <row r="61" spans="1:13" ht="15" customHeight="1" x14ac:dyDescent="0.25">
      <c r="A61" s="41"/>
      <c r="B61" s="19"/>
      <c r="C61" s="19"/>
      <c r="D61" s="19"/>
      <c r="E61" s="19"/>
      <c r="F61" s="19"/>
      <c r="G61" s="19"/>
      <c r="H61" s="19"/>
      <c r="I61" s="19"/>
      <c r="J61" s="19"/>
      <c r="K61" s="19"/>
      <c r="L61" s="19"/>
      <c r="M61" s="19"/>
    </row>
    <row r="62" spans="1:13" ht="15" customHeight="1" x14ac:dyDescent="0.25">
      <c r="A62" s="14" t="s">
        <v>222</v>
      </c>
      <c r="B62" s="4"/>
      <c r="C62" s="4"/>
      <c r="D62" s="4"/>
      <c r="E62" s="4"/>
      <c r="F62" s="4"/>
      <c r="G62" s="4"/>
      <c r="H62" s="4"/>
      <c r="I62" s="4"/>
      <c r="J62" s="4"/>
      <c r="K62" s="4"/>
      <c r="L62" s="4"/>
      <c r="M62" s="4"/>
    </row>
    <row r="63" spans="1:13" ht="15" customHeight="1" x14ac:dyDescent="0.25">
      <c r="A63" s="60" t="s">
        <v>223</v>
      </c>
      <c r="B63" s="102">
        <v>167873000</v>
      </c>
      <c r="C63" s="19"/>
      <c r="D63" s="102">
        <v>-1466000</v>
      </c>
      <c r="E63" s="19"/>
      <c r="F63" s="29">
        <f>F9+F27+F45</f>
        <v>166407000</v>
      </c>
      <c r="G63" s="19"/>
      <c r="H63" s="29">
        <f>H9+H27+H45</f>
        <v>174594000</v>
      </c>
      <c r="I63" s="19"/>
      <c r="J63" s="215">
        <f>(F63-H63)/H63*100</f>
        <v>-4.6891645761022716</v>
      </c>
      <c r="K63" s="89" t="s">
        <v>10</v>
      </c>
      <c r="L63" s="215">
        <f>(F63-H63-D63)/H63*100</f>
        <v>-3.8495022738467526</v>
      </c>
      <c r="M63" s="89" t="s">
        <v>10</v>
      </c>
    </row>
    <row r="64" spans="1:13" ht="15" customHeight="1" x14ac:dyDescent="0.25">
      <c r="A64" s="25" t="s">
        <v>224</v>
      </c>
      <c r="B64" s="26">
        <f>B60+B63</f>
        <v>1037035000</v>
      </c>
      <c r="C64" s="155"/>
      <c r="D64" s="26">
        <f>D60+D63</f>
        <v>-12183000</v>
      </c>
      <c r="E64" s="155"/>
      <c r="F64" s="26">
        <f>F60+F63</f>
        <v>1024852000</v>
      </c>
      <c r="G64" s="155"/>
      <c r="H64" s="26">
        <f>H60+H63</f>
        <v>986623000</v>
      </c>
      <c r="I64" s="4"/>
      <c r="J64" s="209">
        <f>(F64-H64)/H64*100</f>
        <v>3.8747322938954394</v>
      </c>
      <c r="K64" s="14" t="s">
        <v>10</v>
      </c>
      <c r="L64" s="209">
        <f>(F64-H64-D64)/H64*100</f>
        <v>5.1095504564560121</v>
      </c>
      <c r="M64" s="14" t="s">
        <v>10</v>
      </c>
    </row>
    <row r="65" spans="1:13" ht="15" customHeight="1" x14ac:dyDescent="0.25">
      <c r="A65" s="19"/>
      <c r="B65" s="19"/>
      <c r="C65" s="19"/>
      <c r="D65" s="19"/>
      <c r="E65" s="19"/>
      <c r="F65" s="19"/>
      <c r="G65" s="19"/>
      <c r="H65" s="19"/>
      <c r="I65" s="19"/>
      <c r="J65" s="216"/>
      <c r="K65" s="19"/>
      <c r="L65" s="216"/>
      <c r="M65" s="19"/>
    </row>
    <row r="66" spans="1:13" ht="15" customHeight="1" x14ac:dyDescent="0.25">
      <c r="A66" s="14" t="s">
        <v>225</v>
      </c>
      <c r="B66" s="4"/>
      <c r="C66" s="4"/>
      <c r="D66" s="4"/>
      <c r="E66" s="4"/>
      <c r="F66" s="4"/>
      <c r="G66" s="4"/>
      <c r="H66" s="4"/>
      <c r="I66" s="4"/>
      <c r="J66" s="211"/>
      <c r="K66" s="4"/>
      <c r="L66" s="211"/>
      <c r="M66" s="4"/>
    </row>
    <row r="67" spans="1:13" ht="15" customHeight="1" x14ac:dyDescent="0.25">
      <c r="A67" s="60" t="s">
        <v>223</v>
      </c>
      <c r="B67" s="31">
        <f>B49+B31+B13</f>
        <v>83507000</v>
      </c>
      <c r="C67" s="19"/>
      <c r="D67" s="31">
        <f>F67-B67</f>
        <v>-2777000</v>
      </c>
      <c r="E67" s="19"/>
      <c r="F67" s="31">
        <f>F13+F31+F49</f>
        <v>80730000</v>
      </c>
      <c r="G67" s="19"/>
      <c r="H67" s="31">
        <f>H13+H31+H49</f>
        <v>148459000</v>
      </c>
      <c r="I67" s="19"/>
      <c r="J67" s="215">
        <f>(F67-H67)/H67*100</f>
        <v>-45.621350002357552</v>
      </c>
      <c r="K67" s="89" t="s">
        <v>10</v>
      </c>
      <c r="L67" s="215">
        <f>(F67-H67-D67)/H67*100</f>
        <v>-43.750799884143099</v>
      </c>
      <c r="M67" s="89" t="s">
        <v>10</v>
      </c>
    </row>
    <row r="68" spans="1:13" ht="15" customHeight="1" x14ac:dyDescent="0.25">
      <c r="A68" s="64" t="s">
        <v>71</v>
      </c>
      <c r="B68" s="26">
        <f>B50+B32+B14</f>
        <v>597529000</v>
      </c>
      <c r="C68" s="4"/>
      <c r="D68" s="26">
        <f>F68-B68</f>
        <v>-3654000</v>
      </c>
      <c r="E68" s="4"/>
      <c r="F68" s="26">
        <f>F14+F32+F50</f>
        <v>593875000</v>
      </c>
      <c r="G68" s="4"/>
      <c r="H68" s="208">
        <f>H14+H32+H50</f>
        <v>571910000</v>
      </c>
      <c r="I68" s="4"/>
      <c r="J68" s="209">
        <f>(F68-H68)/H68*100</f>
        <v>3.8406392614222518</v>
      </c>
      <c r="K68" s="233" t="s">
        <v>10</v>
      </c>
      <c r="L68" s="209">
        <f>(F68-H68-D68)/H68*100</f>
        <v>4.4795509783007814</v>
      </c>
      <c r="M68" s="233" t="s">
        <v>10</v>
      </c>
    </row>
    <row r="69" spans="1:13" ht="15" customHeight="1" x14ac:dyDescent="0.25">
      <c r="A69" s="18" t="s">
        <v>226</v>
      </c>
      <c r="B69" s="217">
        <f>SUM(B67:B68)</f>
        <v>681036000</v>
      </c>
      <c r="C69" s="19"/>
      <c r="D69" s="217">
        <f>F69-B69</f>
        <v>-6431000</v>
      </c>
      <c r="E69" s="19"/>
      <c r="F69" s="217">
        <f>SUM(F67:F68)</f>
        <v>674605000</v>
      </c>
      <c r="G69" s="19"/>
      <c r="H69" s="217">
        <f>SUM(H67:H68)</f>
        <v>720369000</v>
      </c>
      <c r="I69" s="19"/>
      <c r="J69" s="215">
        <f>(F69-H69)/H69*100</f>
        <v>-6.3528552727838097</v>
      </c>
      <c r="K69" s="89" t="s">
        <v>10</v>
      </c>
      <c r="L69" s="215">
        <f>(F69-H69-D69)/H69*100</f>
        <v>-5.4601183560092119</v>
      </c>
      <c r="M69" s="89" t="s">
        <v>10</v>
      </c>
    </row>
    <row r="70" spans="1:13" ht="15" customHeight="1" x14ac:dyDescent="0.25">
      <c r="A70" s="4"/>
      <c r="B70" s="4"/>
      <c r="C70" s="4"/>
      <c r="D70" s="4"/>
      <c r="E70" s="4"/>
      <c r="F70" s="4"/>
      <c r="G70" s="4"/>
      <c r="H70" s="4"/>
      <c r="I70" s="4"/>
      <c r="J70" s="4"/>
      <c r="K70" s="4"/>
      <c r="L70" s="4"/>
      <c r="M70" s="4"/>
    </row>
    <row r="71" spans="1:13" ht="15" customHeight="1" x14ac:dyDescent="0.25">
      <c r="A71" s="88" t="s">
        <v>227</v>
      </c>
      <c r="B71" s="161">
        <f>B69+B64</f>
        <v>1718071000</v>
      </c>
      <c r="C71" s="218"/>
      <c r="D71" s="161">
        <f>D69+D64</f>
        <v>-18614000</v>
      </c>
      <c r="E71" s="218"/>
      <c r="F71" s="161">
        <f>F69+F64</f>
        <v>1699457000</v>
      </c>
      <c r="G71" s="218"/>
      <c r="H71" s="161">
        <f>H69+H64</f>
        <v>1706992000</v>
      </c>
      <c r="I71" s="19"/>
      <c r="J71" s="215">
        <f>(F71-H71)/H71*100</f>
        <v>-0.44141976060813404</v>
      </c>
      <c r="K71" s="89" t="s">
        <v>10</v>
      </c>
      <c r="L71" s="215">
        <f>(F71-H71-D71)/H71*100</f>
        <v>0.64903643367982977</v>
      </c>
      <c r="M71" s="89" t="s">
        <v>10</v>
      </c>
    </row>
    <row r="72" spans="1:13" ht="15" customHeight="1" x14ac:dyDescent="0.25">
      <c r="A72" s="155"/>
      <c r="B72" s="4"/>
      <c r="C72" s="4"/>
      <c r="D72" s="4"/>
      <c r="E72" s="4"/>
      <c r="F72" s="4"/>
      <c r="G72" s="4"/>
      <c r="H72" s="4"/>
      <c r="I72" s="4"/>
      <c r="J72" s="4"/>
      <c r="K72" s="2"/>
      <c r="L72" s="2"/>
    </row>
    <row r="73" spans="1:13" ht="24" customHeight="1" x14ac:dyDescent="0.25">
      <c r="A73" s="151">
        <v>-1</v>
      </c>
      <c r="B73" s="417" t="s">
        <v>230</v>
      </c>
      <c r="C73" s="417"/>
      <c r="D73" s="417"/>
      <c r="E73" s="417"/>
      <c r="F73" s="417"/>
      <c r="G73" s="417"/>
      <c r="H73" s="417"/>
      <c r="I73" s="417"/>
      <c r="J73" s="417"/>
      <c r="K73" s="417"/>
      <c r="L73" s="417"/>
    </row>
    <row r="74" spans="1:13" ht="25.5" customHeight="1" x14ac:dyDescent="0.25">
      <c r="A74" s="151">
        <v>-2</v>
      </c>
      <c r="B74" s="373" t="s">
        <v>231</v>
      </c>
      <c r="C74" s="374"/>
      <c r="D74" s="374"/>
      <c r="E74" s="374"/>
      <c r="F74" s="374"/>
      <c r="G74" s="374"/>
      <c r="H74" s="374"/>
      <c r="I74" s="374"/>
      <c r="J74" s="374"/>
      <c r="K74" s="374"/>
      <c r="L74" s="374"/>
    </row>
    <row r="75" spans="1:13" ht="15" customHeight="1" x14ac:dyDescent="0.25"/>
    <row r="76" spans="1:13" ht="15" customHeight="1" x14ac:dyDescent="0.25"/>
    <row r="77" spans="1:13" ht="24.9" customHeight="1" x14ac:dyDescent="0.25">
      <c r="A77" s="410" t="s">
        <v>232</v>
      </c>
      <c r="B77" s="374"/>
      <c r="C77" s="374"/>
      <c r="D77" s="374"/>
      <c r="E77" s="374"/>
      <c r="F77" s="374"/>
      <c r="G77" s="374"/>
      <c r="H77" s="374"/>
      <c r="I77" s="374"/>
      <c r="J77" s="374"/>
      <c r="K77" s="374"/>
      <c r="L77" s="374"/>
    </row>
    <row r="78" spans="1:13" ht="6.9" customHeight="1" x14ac:dyDescent="0.25"/>
    <row r="79" spans="1:13" ht="21" x14ac:dyDescent="0.25">
      <c r="B79" s="279" t="s">
        <v>188</v>
      </c>
      <c r="C79" s="7" t="s">
        <v>233</v>
      </c>
      <c r="D79" s="279" t="s">
        <v>360</v>
      </c>
      <c r="F79" s="186" t="s">
        <v>234</v>
      </c>
      <c r="G79" s="219"/>
      <c r="H79" s="279" t="s">
        <v>196</v>
      </c>
      <c r="I79" s="7" t="s">
        <v>233</v>
      </c>
      <c r="J79" s="279" t="s">
        <v>361</v>
      </c>
      <c r="L79" s="186" t="s">
        <v>234</v>
      </c>
      <c r="M79" s="219"/>
    </row>
    <row r="80" spans="1:13" ht="12.9" customHeight="1" x14ac:dyDescent="0.25">
      <c r="A80" s="201" t="s">
        <v>235</v>
      </c>
      <c r="B80" s="164">
        <v>1699457000</v>
      </c>
      <c r="C80" s="199"/>
      <c r="D80" s="164">
        <v>1706992000</v>
      </c>
      <c r="E80" s="221"/>
      <c r="F80" s="220">
        <v>-4.4141976060000001E-3</v>
      </c>
      <c r="G80" s="221"/>
      <c r="H80" s="164">
        <v>6096504000</v>
      </c>
      <c r="I80" s="199"/>
      <c r="J80" s="164">
        <v>6255540000</v>
      </c>
      <c r="K80" s="220"/>
      <c r="L80" s="220">
        <f>(H80-J80)/J80</f>
        <v>-2.5423224853489867E-2</v>
      </c>
    </row>
    <row r="81" spans="1:26" ht="21" x14ac:dyDescent="0.25">
      <c r="A81" s="14" t="s">
        <v>236</v>
      </c>
      <c r="B81" s="26">
        <v>-5038000</v>
      </c>
      <c r="C81" s="112"/>
      <c r="D81" s="26">
        <v>-34490000</v>
      </c>
      <c r="F81" s="4"/>
      <c r="H81" s="26">
        <v>-53046000</v>
      </c>
      <c r="I81" s="112"/>
      <c r="J81" s="26">
        <v>-233865000</v>
      </c>
      <c r="L81" s="4"/>
    </row>
    <row r="82" spans="1:26" x14ac:dyDescent="0.25">
      <c r="A82" s="277" t="s">
        <v>358</v>
      </c>
      <c r="B82" s="166">
        <v>18578000</v>
      </c>
      <c r="C82" s="199"/>
      <c r="D82" s="166">
        <v>0</v>
      </c>
      <c r="E82" s="221"/>
      <c r="F82" s="221"/>
      <c r="G82" s="221"/>
      <c r="H82" s="166">
        <f>H83-H80-H81</f>
        <v>69271000</v>
      </c>
      <c r="I82" s="199"/>
      <c r="J82" s="166">
        <f>J83-J80-J81</f>
        <v>0</v>
      </c>
      <c r="K82" s="220"/>
      <c r="L82" s="221"/>
    </row>
    <row r="83" spans="1:26" ht="21" customHeight="1" x14ac:dyDescent="0.25">
      <c r="A83" s="14" t="s">
        <v>237</v>
      </c>
      <c r="B83" s="32">
        <v>1712997000</v>
      </c>
      <c r="C83" s="112"/>
      <c r="D83" s="32">
        <v>1672502000</v>
      </c>
      <c r="F83" s="222">
        <f>(B83-D83)/D83</f>
        <v>2.4212228146812381E-2</v>
      </c>
      <c r="H83" s="32">
        <v>6112729000</v>
      </c>
      <c r="I83" s="112"/>
      <c r="J83" s="32">
        <v>6021675000</v>
      </c>
      <c r="L83" s="222">
        <f>(H83-J83)/J83</f>
        <v>1.5121041902792828E-2</v>
      </c>
    </row>
    <row r="84" spans="1:26" ht="9" customHeight="1" x14ac:dyDescent="0.25"/>
    <row r="85" spans="1:26" ht="15" customHeight="1" x14ac:dyDescent="0.25">
      <c r="A85" s="223">
        <v>-1</v>
      </c>
      <c r="B85" s="391" t="s">
        <v>231</v>
      </c>
      <c r="C85" s="374"/>
      <c r="D85" s="374"/>
      <c r="E85" s="374"/>
      <c r="F85" s="374"/>
      <c r="G85" s="374"/>
      <c r="H85" s="374"/>
      <c r="I85" s="374"/>
      <c r="J85" s="374"/>
      <c r="K85" s="374"/>
      <c r="L85" s="374"/>
      <c r="M85" s="374"/>
      <c r="N85" s="374"/>
    </row>
    <row r="86" spans="1:26" ht="15" customHeight="1" x14ac:dyDescent="0.25">
      <c r="A86" s="2"/>
      <c r="B86" s="2"/>
      <c r="C86" s="2"/>
      <c r="D86" s="2"/>
      <c r="E86" s="2"/>
      <c r="F86" s="2"/>
      <c r="G86" s="2"/>
      <c r="H86" s="2"/>
      <c r="I86" s="2"/>
      <c r="J86" s="2"/>
      <c r="K86" s="2"/>
      <c r="L86" s="2"/>
    </row>
    <row r="87" spans="1:26" ht="24.9" customHeight="1" x14ac:dyDescent="0.25">
      <c r="A87" s="410" t="s">
        <v>238</v>
      </c>
      <c r="B87" s="376"/>
      <c r="C87" s="376"/>
      <c r="D87" s="376"/>
      <c r="E87" s="376"/>
      <c r="F87" s="376"/>
      <c r="G87" s="376"/>
      <c r="H87" s="376"/>
      <c r="I87" s="376"/>
      <c r="J87" s="376"/>
      <c r="K87" s="376"/>
      <c r="L87" s="376"/>
    </row>
    <row r="88" spans="1:26" ht="6.9" customHeight="1" x14ac:dyDescent="0.25"/>
    <row r="89" spans="1:26" ht="21" x14ac:dyDescent="0.25">
      <c r="B89" s="279" t="s">
        <v>188</v>
      </c>
      <c r="C89" s="7" t="s">
        <v>233</v>
      </c>
      <c r="D89" s="279" t="s">
        <v>360</v>
      </c>
      <c r="F89" s="186" t="s">
        <v>234</v>
      </c>
    </row>
    <row r="90" spans="1:26" ht="21" customHeight="1" x14ac:dyDescent="0.25">
      <c r="A90" s="201" t="s">
        <v>239</v>
      </c>
      <c r="B90" s="164">
        <v>443910000</v>
      </c>
      <c r="C90" s="166">
        <v>487147000</v>
      </c>
      <c r="D90" s="164">
        <v>487147000</v>
      </c>
      <c r="E90" s="221"/>
      <c r="F90" s="220">
        <v>-8.8755550170000003E-2</v>
      </c>
    </row>
    <row r="91" spans="1:26" ht="21" x14ac:dyDescent="0.25">
      <c r="A91" s="14" t="s">
        <v>240</v>
      </c>
      <c r="B91" s="26">
        <v>-1599000</v>
      </c>
      <c r="C91" s="112"/>
      <c r="D91" s="26">
        <v>-23306000</v>
      </c>
      <c r="F91" s="4"/>
    </row>
    <row r="92" spans="1:26" ht="12.9" customHeight="1" x14ac:dyDescent="0.25">
      <c r="A92" s="278" t="s">
        <v>359</v>
      </c>
      <c r="B92" s="166">
        <f>B93-B90-B91</f>
        <v>17499000</v>
      </c>
      <c r="C92" s="199"/>
      <c r="D92" s="166">
        <f>D93-D90-D91</f>
        <v>0</v>
      </c>
      <c r="E92" s="221"/>
      <c r="F92" s="221"/>
    </row>
    <row r="93" spans="1:26" ht="21" customHeight="1" x14ac:dyDescent="0.25">
      <c r="A93" s="14" t="s">
        <v>241</v>
      </c>
      <c r="B93" s="32">
        <v>459810000</v>
      </c>
      <c r="C93" s="112"/>
      <c r="D93" s="32">
        <v>463841000</v>
      </c>
      <c r="F93" s="222">
        <f>(B93-D93)/D93</f>
        <v>-8.6904779870688453E-3</v>
      </c>
    </row>
    <row r="94" spans="1:26" ht="15" customHeight="1" x14ac:dyDescent="0.25"/>
    <row r="95" spans="1:26" ht="12.9" customHeight="1" x14ac:dyDescent="0.25">
      <c r="A95" s="223">
        <v>-1</v>
      </c>
      <c r="B95" s="391" t="s">
        <v>231</v>
      </c>
      <c r="C95" s="374"/>
      <c r="D95" s="374"/>
      <c r="E95" s="374"/>
      <c r="F95" s="374"/>
      <c r="G95" s="374"/>
      <c r="H95" s="374"/>
      <c r="I95" s="374"/>
      <c r="J95" s="374"/>
      <c r="K95" s="374"/>
      <c r="L95" s="374"/>
      <c r="M95" s="376"/>
      <c r="N95" s="376"/>
      <c r="O95" s="2"/>
      <c r="P95" s="2"/>
      <c r="Q95" s="2"/>
      <c r="R95" s="2"/>
      <c r="S95" s="2"/>
      <c r="T95" s="2"/>
      <c r="U95" s="2"/>
      <c r="V95" s="2"/>
      <c r="W95" s="2"/>
      <c r="X95" s="2"/>
      <c r="Y95" s="2"/>
      <c r="Z95" s="2"/>
    </row>
    <row r="96" spans="1:26" ht="15" customHeight="1" x14ac:dyDescent="0.25">
      <c r="A96" s="2"/>
      <c r="B96" s="7" t="s">
        <v>233</v>
      </c>
      <c r="C96" s="7" t="s">
        <v>233</v>
      </c>
      <c r="D96" s="7" t="s">
        <v>233</v>
      </c>
      <c r="E96" s="152" t="s">
        <v>233</v>
      </c>
      <c r="F96" s="224"/>
      <c r="G96" s="2"/>
      <c r="H96" s="2"/>
      <c r="I96" s="2"/>
      <c r="J96" s="2"/>
      <c r="K96" s="2"/>
      <c r="L96" s="2"/>
      <c r="M96" s="2"/>
      <c r="N96" s="2"/>
      <c r="O96" s="2"/>
      <c r="P96" s="2"/>
      <c r="Q96" s="2"/>
      <c r="R96" s="2"/>
      <c r="S96" s="2"/>
      <c r="T96" s="2"/>
      <c r="U96" s="2"/>
      <c r="V96" s="2"/>
      <c r="W96" s="2"/>
      <c r="X96" s="2"/>
      <c r="Y96" s="2"/>
      <c r="Z96" s="2"/>
    </row>
    <row r="97" spans="1:26" ht="15" customHeight="1" x14ac:dyDescent="0.25">
      <c r="A97" s="225"/>
      <c r="B97" s="33"/>
      <c r="C97" s="112"/>
      <c r="D97" s="33"/>
      <c r="E97" s="156"/>
      <c r="F97" s="226"/>
      <c r="G97" s="157"/>
      <c r="H97" s="2"/>
      <c r="I97" s="2"/>
      <c r="J97" s="2"/>
      <c r="K97" s="2"/>
      <c r="L97" s="2"/>
      <c r="M97" s="2"/>
      <c r="N97" s="2"/>
      <c r="O97" s="2"/>
      <c r="P97" s="2"/>
      <c r="Q97" s="2"/>
      <c r="R97" s="2"/>
      <c r="S97" s="2"/>
      <c r="T97" s="2"/>
      <c r="U97" s="2"/>
      <c r="V97" s="2"/>
      <c r="W97" s="2"/>
      <c r="X97" s="2"/>
      <c r="Y97" s="2"/>
      <c r="Z97" s="2"/>
    </row>
    <row r="98" spans="1:26" ht="24.9" customHeight="1" x14ac:dyDescent="0.25">
      <c r="A98" s="410" t="s">
        <v>242</v>
      </c>
      <c r="B98" s="411"/>
      <c r="C98" s="411"/>
      <c r="D98" s="411"/>
      <c r="E98" s="412"/>
      <c r="F98" s="388"/>
      <c r="G98" s="376"/>
      <c r="H98" s="376"/>
      <c r="I98" s="376"/>
      <c r="J98" s="376"/>
      <c r="K98" s="376"/>
      <c r="L98" s="376"/>
      <c r="M98" s="2"/>
      <c r="N98" s="2"/>
      <c r="O98" s="156"/>
      <c r="P98" s="2"/>
      <c r="Q98" s="2"/>
      <c r="R98" s="2"/>
      <c r="S98" s="2"/>
      <c r="T98" s="2"/>
      <c r="U98" s="2"/>
      <c r="V98" s="2"/>
      <c r="W98" s="2"/>
      <c r="X98" s="2"/>
      <c r="Y98" s="2"/>
      <c r="Z98" s="2"/>
    </row>
    <row r="99" spans="1:26" ht="15" customHeight="1" x14ac:dyDescent="0.25">
      <c r="A99" s="225"/>
      <c r="B99" s="27"/>
      <c r="C99" s="112"/>
      <c r="D99" s="27"/>
      <c r="E99" s="156"/>
      <c r="F99" s="226"/>
      <c r="G99" s="2"/>
      <c r="H99" s="2"/>
      <c r="I99" s="2"/>
      <c r="J99" s="2"/>
      <c r="K99" s="2"/>
      <c r="L99" s="2"/>
      <c r="M99" s="2"/>
      <c r="N99" s="2"/>
      <c r="O99" s="2"/>
      <c r="P99" s="2"/>
      <c r="Q99" s="2"/>
      <c r="R99" s="2"/>
      <c r="S99" s="2"/>
      <c r="T99" s="2"/>
      <c r="U99" s="2"/>
      <c r="V99" s="2"/>
      <c r="W99" s="2"/>
      <c r="X99" s="2"/>
      <c r="Y99" s="2"/>
      <c r="Z99" s="2"/>
    </row>
    <row r="100" spans="1:26" ht="21" x14ac:dyDescent="0.25">
      <c r="A100" s="2"/>
      <c r="B100" s="279" t="s">
        <v>188</v>
      </c>
      <c r="C100" s="7" t="s">
        <v>233</v>
      </c>
      <c r="D100" s="279" t="s">
        <v>360</v>
      </c>
      <c r="E100" s="156"/>
      <c r="F100" s="186" t="s">
        <v>234</v>
      </c>
      <c r="G100" s="2"/>
      <c r="H100" s="279" t="s">
        <v>196</v>
      </c>
      <c r="I100" s="7" t="s">
        <v>233</v>
      </c>
      <c r="J100" s="279" t="s">
        <v>361</v>
      </c>
      <c r="K100" s="157"/>
      <c r="L100" s="186" t="s">
        <v>234</v>
      </c>
      <c r="M100" s="2"/>
      <c r="N100" s="2"/>
      <c r="O100" s="2"/>
      <c r="P100" s="2"/>
      <c r="Q100" s="2"/>
      <c r="R100" s="2"/>
      <c r="S100" s="2"/>
      <c r="T100" s="2"/>
      <c r="U100" s="2"/>
      <c r="V100" s="2"/>
      <c r="W100" s="2"/>
      <c r="X100" s="2"/>
      <c r="Y100" s="2"/>
      <c r="Z100" s="2"/>
    </row>
    <row r="101" spans="1:26" ht="15" customHeight="1" x14ac:dyDescent="0.25">
      <c r="A101" s="14" t="s">
        <v>243</v>
      </c>
      <c r="B101" s="227">
        <v>934885000</v>
      </c>
      <c r="C101" s="112"/>
      <c r="D101" s="227">
        <v>917170000</v>
      </c>
      <c r="E101" s="112"/>
      <c r="F101" s="228">
        <f>(B101-D101)/D101</f>
        <v>1.9314848937492503E-2</v>
      </c>
      <c r="G101" s="2"/>
      <c r="H101" s="227">
        <v>3143354000</v>
      </c>
      <c r="I101" s="155"/>
      <c r="J101" s="227">
        <v>3119516000</v>
      </c>
      <c r="K101" s="155"/>
      <c r="L101" s="228">
        <f>(H101-J101)/J101</f>
        <v>7.641570038429038E-3</v>
      </c>
      <c r="M101" s="2"/>
      <c r="N101" s="2"/>
      <c r="O101" s="2"/>
      <c r="P101" s="2"/>
      <c r="Q101" s="2"/>
      <c r="R101" s="2"/>
      <c r="S101" s="2"/>
      <c r="T101" s="2"/>
      <c r="U101" s="2"/>
      <c r="V101" s="2"/>
      <c r="W101" s="2"/>
      <c r="X101" s="2"/>
      <c r="Y101" s="2"/>
      <c r="Z101" s="2"/>
    </row>
    <row r="102" spans="1:26" ht="29.1" customHeight="1" x14ac:dyDescent="0.25">
      <c r="A102" s="201" t="s">
        <v>244</v>
      </c>
      <c r="B102" s="166">
        <v>-2656000</v>
      </c>
      <c r="C102" s="199"/>
      <c r="D102" s="166">
        <v>-13297000</v>
      </c>
      <c r="E102" s="199"/>
      <c r="F102" s="221"/>
      <c r="G102" s="221"/>
      <c r="H102" s="166">
        <v>-22855000</v>
      </c>
      <c r="I102" s="199"/>
      <c r="J102" s="166">
        <v>-85377000</v>
      </c>
      <c r="K102" s="198"/>
      <c r="L102" s="221"/>
      <c r="M102" s="2"/>
      <c r="N102" s="2"/>
      <c r="O102" s="2"/>
      <c r="P102" s="2"/>
      <c r="Q102" s="2"/>
      <c r="R102" s="2"/>
      <c r="S102" s="2"/>
      <c r="T102" s="2"/>
      <c r="U102" s="2"/>
      <c r="V102" s="2"/>
      <c r="W102" s="2"/>
      <c r="X102" s="2"/>
      <c r="Y102" s="2"/>
      <c r="Z102" s="2"/>
    </row>
    <row r="103" spans="1:26" ht="12.9" customHeight="1" x14ac:dyDescent="0.25">
      <c r="A103" s="244" t="s">
        <v>358</v>
      </c>
      <c r="B103" s="26">
        <f>B104-B101-B102</f>
        <v>8555000</v>
      </c>
      <c r="C103" s="112"/>
      <c r="D103" s="26">
        <v>0</v>
      </c>
      <c r="E103" s="112"/>
      <c r="F103" s="226"/>
      <c r="G103" s="2"/>
      <c r="H103" s="26">
        <f>H104-H101-H102</f>
        <v>28055000</v>
      </c>
      <c r="I103" s="112"/>
      <c r="J103" s="26">
        <v>0</v>
      </c>
      <c r="K103" s="155"/>
      <c r="L103" s="226"/>
      <c r="M103" s="2"/>
      <c r="N103" s="2"/>
      <c r="O103" s="2"/>
      <c r="P103" s="2"/>
      <c r="Q103" s="2"/>
      <c r="R103" s="2"/>
      <c r="S103" s="2"/>
      <c r="T103" s="2"/>
      <c r="U103" s="2"/>
      <c r="V103" s="2"/>
      <c r="W103" s="2"/>
      <c r="X103" s="2"/>
      <c r="Y103" s="2"/>
      <c r="Z103" s="2"/>
    </row>
    <row r="104" spans="1:26" ht="21" customHeight="1" x14ac:dyDescent="0.25">
      <c r="A104" s="201" t="s">
        <v>245</v>
      </c>
      <c r="B104" s="167">
        <v>940784000</v>
      </c>
      <c r="C104" s="199"/>
      <c r="D104" s="167">
        <f>SUM(D101:D103)</f>
        <v>903873000</v>
      </c>
      <c r="E104" s="199"/>
      <c r="F104" s="220">
        <f>(B104-D104)/D104</f>
        <v>4.0836489197044273E-2</v>
      </c>
      <c r="G104" s="221"/>
      <c r="H104" s="167">
        <v>3148554000</v>
      </c>
      <c r="I104" s="199"/>
      <c r="J104" s="167">
        <f>SUM(J101:J103)</f>
        <v>3034139000</v>
      </c>
      <c r="K104" s="198"/>
      <c r="L104" s="220">
        <f>(H104-J104)/J104</f>
        <v>3.7709215035962425E-2</v>
      </c>
      <c r="M104" s="2"/>
      <c r="N104" s="2"/>
      <c r="O104" s="2"/>
      <c r="P104" s="2"/>
      <c r="Q104" s="2"/>
      <c r="R104" s="2"/>
      <c r="S104" s="2"/>
      <c r="T104" s="2"/>
      <c r="U104" s="2"/>
      <c r="V104" s="2"/>
      <c r="W104" s="2"/>
      <c r="X104" s="2"/>
      <c r="Y104" s="2"/>
      <c r="Z104" s="2"/>
    </row>
    <row r="105" spans="1:26" ht="15" customHeight="1" x14ac:dyDescent="0.25">
      <c r="A105" s="225"/>
      <c r="B105" s="27"/>
      <c r="C105" s="112"/>
      <c r="D105" s="27"/>
      <c r="E105" s="156"/>
      <c r="F105" s="226"/>
      <c r="G105" s="2"/>
      <c r="H105" s="2"/>
      <c r="I105" s="2"/>
      <c r="J105" s="2"/>
      <c r="K105" s="2"/>
      <c r="L105" s="2"/>
      <c r="M105" s="2"/>
      <c r="N105" s="2"/>
      <c r="O105" s="2"/>
      <c r="P105" s="2"/>
      <c r="Q105" s="2"/>
      <c r="R105" s="2"/>
      <c r="S105" s="2"/>
      <c r="T105" s="2"/>
      <c r="U105" s="2"/>
      <c r="V105" s="2"/>
      <c r="W105" s="2"/>
      <c r="X105" s="2"/>
      <c r="Y105" s="2"/>
      <c r="Z105" s="2"/>
    </row>
    <row r="106" spans="1:26" ht="15" customHeight="1" x14ac:dyDescent="0.25">
      <c r="A106" s="223">
        <v>-1</v>
      </c>
      <c r="B106" s="391" t="s">
        <v>231</v>
      </c>
      <c r="C106" s="411"/>
      <c r="D106" s="389"/>
      <c r="E106" s="412"/>
      <c r="F106" s="413"/>
      <c r="G106" s="376"/>
      <c r="H106" s="376"/>
      <c r="I106" s="376"/>
      <c r="J106" s="376"/>
      <c r="K106" s="376"/>
      <c r="L106" s="376"/>
      <c r="M106" s="376"/>
      <c r="N106" s="376"/>
      <c r="O106" s="2"/>
      <c r="P106" s="2"/>
      <c r="Q106" s="2"/>
      <c r="R106" s="2"/>
      <c r="S106" s="2"/>
      <c r="T106" s="2"/>
      <c r="U106" s="2"/>
      <c r="V106" s="2"/>
      <c r="W106" s="2"/>
      <c r="X106" s="2"/>
      <c r="Y106" s="2"/>
      <c r="Z106" s="2"/>
    </row>
    <row r="107" spans="1:26" ht="15" customHeight="1" x14ac:dyDescent="0.25">
      <c r="A107" s="225"/>
      <c r="B107" s="27"/>
      <c r="C107" s="112"/>
      <c r="D107" s="27"/>
      <c r="E107" s="156"/>
      <c r="F107" s="226"/>
      <c r="G107" s="2"/>
      <c r="H107" s="2"/>
      <c r="I107" s="2"/>
      <c r="J107" s="2"/>
      <c r="K107" s="2"/>
      <c r="L107" s="2"/>
      <c r="M107" s="2"/>
      <c r="N107" s="2"/>
      <c r="O107" s="2"/>
      <c r="P107" s="2"/>
      <c r="Q107" s="2"/>
      <c r="R107" s="2"/>
      <c r="S107" s="2"/>
      <c r="T107" s="2"/>
      <c r="U107" s="2"/>
      <c r="V107" s="2"/>
      <c r="W107" s="2"/>
      <c r="X107" s="2"/>
      <c r="Y107" s="2"/>
      <c r="Z107" s="2"/>
    </row>
    <row r="108" spans="1:26" ht="24.9" customHeight="1" x14ac:dyDescent="0.25">
      <c r="A108" s="410" t="s">
        <v>246</v>
      </c>
      <c r="B108" s="389"/>
      <c r="C108" s="411"/>
      <c r="D108" s="389"/>
      <c r="E108" s="412"/>
      <c r="F108" s="413"/>
      <c r="G108" s="376"/>
      <c r="H108" s="376"/>
      <c r="I108" s="376"/>
      <c r="J108" s="376"/>
      <c r="K108" s="376"/>
      <c r="L108" s="376"/>
      <c r="M108" s="2"/>
      <c r="N108" s="2"/>
      <c r="O108" s="2"/>
      <c r="P108" s="2"/>
      <c r="Q108" s="2"/>
      <c r="R108" s="2"/>
      <c r="S108" s="2"/>
      <c r="T108" s="2"/>
      <c r="U108" s="2"/>
      <c r="V108" s="2"/>
      <c r="W108" s="2"/>
      <c r="X108" s="2"/>
      <c r="Y108" s="2"/>
      <c r="Z108" s="2"/>
    </row>
    <row r="109" spans="1:26" ht="15" customHeight="1" x14ac:dyDescent="0.25">
      <c r="A109" s="225"/>
      <c r="B109" s="416"/>
      <c r="C109" s="416"/>
      <c r="D109" s="416"/>
      <c r="E109" s="226"/>
      <c r="F109" s="157"/>
      <c r="G109" s="2"/>
      <c r="H109" s="2"/>
      <c r="I109" s="2"/>
      <c r="J109" s="2"/>
      <c r="K109" s="2"/>
      <c r="L109" s="2"/>
      <c r="M109" s="2"/>
      <c r="N109" s="2"/>
      <c r="O109" s="2"/>
      <c r="P109" s="2"/>
      <c r="Q109" s="2"/>
      <c r="R109" s="2"/>
      <c r="S109" s="2"/>
      <c r="T109" s="2"/>
      <c r="U109" s="2"/>
      <c r="V109" s="2"/>
      <c r="W109" s="2"/>
      <c r="X109" s="2"/>
      <c r="Y109" s="2"/>
    </row>
    <row r="110" spans="1:26" ht="25.5" customHeight="1" x14ac:dyDescent="0.25">
      <c r="A110" s="2"/>
      <c r="B110" s="279" t="s">
        <v>188</v>
      </c>
      <c r="C110" s="229"/>
      <c r="D110" s="279" t="s">
        <v>360</v>
      </c>
      <c r="E110" s="230"/>
      <c r="F110" s="5" t="s">
        <v>247</v>
      </c>
      <c r="G110" s="2"/>
      <c r="H110" s="279" t="s">
        <v>196</v>
      </c>
      <c r="I110" s="7" t="s">
        <v>233</v>
      </c>
      <c r="J110" s="279" t="s">
        <v>361</v>
      </c>
      <c r="K110" s="157"/>
      <c r="L110" s="5" t="s">
        <v>234</v>
      </c>
      <c r="M110" s="2"/>
      <c r="N110" s="2"/>
      <c r="O110" s="2"/>
      <c r="P110" s="2"/>
      <c r="Q110" s="2"/>
      <c r="R110" s="2"/>
      <c r="S110" s="2"/>
      <c r="T110" s="2"/>
      <c r="U110" s="2"/>
      <c r="V110" s="2"/>
      <c r="W110" s="2"/>
      <c r="X110" s="2"/>
      <c r="Y110" s="2"/>
    </row>
    <row r="111" spans="1:26" ht="15" customHeight="1" x14ac:dyDescent="0.25">
      <c r="A111" s="14" t="s">
        <v>248</v>
      </c>
      <c r="B111" s="227">
        <v>369870000</v>
      </c>
      <c r="C111" s="231"/>
      <c r="D111" s="227">
        <v>371740000</v>
      </c>
      <c r="E111" s="155"/>
      <c r="F111" s="222">
        <f>(B111-D111)/D111</f>
        <v>-5.0303975897132407E-3</v>
      </c>
      <c r="G111" s="4"/>
      <c r="H111" s="227">
        <v>1356903000</v>
      </c>
      <c r="I111" s="231"/>
      <c r="J111" s="227">
        <v>1385065000</v>
      </c>
      <c r="K111" s="4"/>
      <c r="L111" s="228">
        <f>(H111-J111)/J111</f>
        <v>-2.0332619768747315E-2</v>
      </c>
      <c r="M111" s="2"/>
      <c r="N111" s="2"/>
      <c r="O111" s="2"/>
      <c r="P111" s="2"/>
      <c r="Q111" s="2"/>
      <c r="R111" s="2"/>
      <c r="S111" s="2"/>
      <c r="T111" s="2"/>
      <c r="U111" s="2"/>
      <c r="V111" s="2"/>
      <c r="W111" s="2"/>
      <c r="X111" s="2"/>
      <c r="Y111" s="2"/>
    </row>
    <row r="112" spans="1:26" ht="21" x14ac:dyDescent="0.25">
      <c r="A112" s="201" t="s">
        <v>249</v>
      </c>
      <c r="B112" s="166">
        <v>-1511000</v>
      </c>
      <c r="C112" s="232"/>
      <c r="D112" s="166">
        <v>-7326000</v>
      </c>
      <c r="E112" s="221"/>
      <c r="F112" s="198"/>
      <c r="G112" s="193"/>
      <c r="H112" s="166">
        <v>-12128000</v>
      </c>
      <c r="I112" s="232"/>
      <c r="J112" s="166">
        <v>-48212000</v>
      </c>
      <c r="K112" s="193"/>
      <c r="L112" s="198"/>
      <c r="M112" s="2"/>
      <c r="N112" s="2"/>
      <c r="O112" s="2"/>
      <c r="P112" s="2"/>
      <c r="Q112" s="2"/>
      <c r="R112" s="2"/>
      <c r="S112" s="2"/>
      <c r="T112" s="2"/>
      <c r="U112" s="2"/>
      <c r="V112" s="2"/>
      <c r="W112" s="2"/>
      <c r="X112" s="2"/>
      <c r="Y112" s="2"/>
    </row>
    <row r="113" spans="1:26" ht="15" customHeight="1" x14ac:dyDescent="0.25">
      <c r="A113" s="244" t="s">
        <v>359</v>
      </c>
      <c r="B113" s="208">
        <f>B114-B111-B112</f>
        <v>4801000</v>
      </c>
      <c r="C113" s="231"/>
      <c r="D113" s="26">
        <v>0</v>
      </c>
      <c r="E113" s="155"/>
      <c r="F113" s="226"/>
      <c r="G113" s="4"/>
      <c r="H113" s="208">
        <f>H114-H111-H112</f>
        <v>17208000</v>
      </c>
      <c r="I113" s="231"/>
      <c r="J113" s="26">
        <v>0</v>
      </c>
      <c r="K113" s="4"/>
      <c r="L113" s="226"/>
      <c r="M113" s="2"/>
      <c r="N113" s="2"/>
      <c r="O113" s="2"/>
      <c r="P113" s="2"/>
      <c r="Q113" s="2"/>
      <c r="R113" s="2"/>
      <c r="S113" s="2"/>
      <c r="T113" s="2"/>
      <c r="U113" s="2"/>
      <c r="V113" s="2"/>
      <c r="W113" s="2"/>
      <c r="X113" s="2"/>
      <c r="Y113" s="2"/>
    </row>
    <row r="114" spans="1:26" ht="15" customHeight="1" x14ac:dyDescent="0.25">
      <c r="A114" s="201" t="s">
        <v>250</v>
      </c>
      <c r="B114" s="167">
        <v>373160000</v>
      </c>
      <c r="C114" s="232"/>
      <c r="D114" s="167">
        <v>364414000</v>
      </c>
      <c r="E114" s="198"/>
      <c r="F114" s="220">
        <f>(B114-D114)/D114</f>
        <v>2.4000175624427161E-2</v>
      </c>
      <c r="G114" s="193"/>
      <c r="H114" s="167">
        <v>1361983000</v>
      </c>
      <c r="I114" s="232"/>
      <c r="J114" s="167">
        <v>1336853000</v>
      </c>
      <c r="K114" s="193"/>
      <c r="L114" s="220">
        <f>(H114-J114)/J114</f>
        <v>1.8797878300755581E-2</v>
      </c>
      <c r="M114" s="2"/>
      <c r="N114" s="2"/>
      <c r="O114" s="2"/>
      <c r="P114" s="2"/>
      <c r="Q114" s="2"/>
      <c r="R114" s="2"/>
      <c r="S114" s="2"/>
      <c r="T114" s="2"/>
      <c r="U114" s="2"/>
      <c r="V114" s="2"/>
      <c r="W114" s="2"/>
      <c r="X114" s="2"/>
      <c r="Y114" s="2"/>
    </row>
    <row r="115" spans="1:26" ht="15" customHeight="1" x14ac:dyDescent="0.25">
      <c r="A115" s="225"/>
      <c r="B115" s="33"/>
      <c r="C115" s="112"/>
      <c r="D115" s="33"/>
      <c r="E115" s="156"/>
      <c r="F115" s="226"/>
      <c r="G115" s="157"/>
      <c r="H115" s="2"/>
      <c r="I115" s="2"/>
      <c r="J115" s="2"/>
      <c r="K115" s="2"/>
      <c r="L115" s="2"/>
      <c r="M115" s="2"/>
      <c r="N115" s="2"/>
      <c r="O115" s="2"/>
      <c r="P115" s="2"/>
      <c r="Q115" s="2"/>
      <c r="R115" s="2"/>
      <c r="S115" s="2"/>
      <c r="T115" s="2"/>
      <c r="U115" s="2"/>
      <c r="V115" s="2"/>
      <c r="W115" s="2"/>
      <c r="X115" s="2"/>
      <c r="Y115" s="2"/>
      <c r="Z115" s="2"/>
    </row>
    <row r="116" spans="1:26" ht="15" customHeight="1" x14ac:dyDescent="0.25">
      <c r="A116" s="223">
        <v>-1</v>
      </c>
      <c r="B116" s="391" t="s">
        <v>231</v>
      </c>
      <c r="C116" s="411"/>
      <c r="D116" s="414"/>
      <c r="E116" s="412"/>
      <c r="F116" s="413"/>
      <c r="G116" s="415"/>
      <c r="H116" s="376"/>
      <c r="I116" s="376"/>
      <c r="J116" s="376"/>
      <c r="K116" s="376"/>
      <c r="L116" s="376"/>
      <c r="M116" s="376"/>
      <c r="N116" s="376"/>
      <c r="O116" s="2"/>
      <c r="P116" s="2"/>
      <c r="Q116" s="2"/>
      <c r="R116" s="2"/>
      <c r="S116" s="2"/>
      <c r="T116" s="2"/>
      <c r="U116" s="2"/>
      <c r="V116" s="2"/>
      <c r="W116" s="2"/>
      <c r="X116" s="2"/>
      <c r="Y116" s="2"/>
      <c r="Z116" s="2"/>
    </row>
    <row r="117" spans="1:26" ht="15" customHeight="1" x14ac:dyDescent="0.25">
      <c r="A117" s="225"/>
      <c r="B117" s="33"/>
      <c r="C117" s="112"/>
      <c r="D117" s="33"/>
      <c r="E117" s="156"/>
      <c r="F117" s="226"/>
      <c r="G117" s="157"/>
      <c r="H117" s="2"/>
      <c r="I117" s="2"/>
      <c r="J117" s="2"/>
      <c r="K117" s="2"/>
      <c r="L117" s="2"/>
      <c r="M117" s="2"/>
      <c r="N117" s="2"/>
      <c r="O117" s="2"/>
      <c r="P117" s="2"/>
      <c r="Q117" s="2"/>
      <c r="R117" s="2"/>
      <c r="S117" s="2"/>
      <c r="T117" s="2"/>
      <c r="U117" s="2"/>
      <c r="V117" s="2"/>
      <c r="W117" s="2"/>
      <c r="X117" s="2"/>
      <c r="Y117" s="2"/>
      <c r="Z117" s="2"/>
    </row>
    <row r="118" spans="1:26" ht="15" customHeight="1" x14ac:dyDescent="0.25">
      <c r="A118" s="225"/>
      <c r="B118" s="33"/>
      <c r="C118" s="112"/>
      <c r="D118" s="33"/>
      <c r="E118" s="156"/>
      <c r="F118" s="226"/>
      <c r="G118" s="157"/>
      <c r="H118" s="2"/>
      <c r="I118" s="2"/>
      <c r="J118" s="2"/>
      <c r="K118" s="2"/>
      <c r="L118" s="2"/>
      <c r="M118" s="2"/>
      <c r="N118" s="2"/>
      <c r="O118" s="2"/>
      <c r="P118" s="2"/>
      <c r="Q118" s="2"/>
      <c r="R118" s="2"/>
      <c r="S118" s="2"/>
      <c r="T118" s="2"/>
      <c r="U118" s="2"/>
      <c r="V118" s="2"/>
      <c r="W118" s="2"/>
      <c r="X118" s="2"/>
      <c r="Y118" s="2"/>
      <c r="Z118" s="2"/>
    </row>
    <row r="119" spans="1:26" ht="15" customHeight="1" x14ac:dyDescent="0.25">
      <c r="A119" s="225"/>
      <c r="B119" s="33"/>
      <c r="C119" s="112"/>
      <c r="D119" s="33"/>
      <c r="E119" s="156"/>
      <c r="F119" s="226"/>
      <c r="G119" s="157"/>
      <c r="H119" s="2"/>
      <c r="I119" s="2"/>
      <c r="J119" s="2"/>
      <c r="K119" s="2"/>
      <c r="L119" s="2"/>
      <c r="M119" s="2"/>
      <c r="N119" s="2"/>
      <c r="O119" s="2"/>
      <c r="P119" s="2"/>
      <c r="Q119" s="2"/>
      <c r="R119" s="2"/>
      <c r="S119" s="2"/>
      <c r="T119" s="2"/>
      <c r="U119" s="2"/>
      <c r="V119" s="2"/>
      <c r="W119" s="2"/>
      <c r="X119" s="2"/>
      <c r="Y119" s="2"/>
      <c r="Z119" s="2"/>
    </row>
    <row r="120" spans="1:26" ht="15" customHeight="1" x14ac:dyDescent="0.25">
      <c r="A120" s="225"/>
      <c r="B120" s="33"/>
      <c r="C120" s="112"/>
      <c r="D120" s="33"/>
      <c r="E120" s="156"/>
      <c r="F120" s="226"/>
      <c r="G120" s="157"/>
      <c r="H120" s="2"/>
      <c r="I120" s="2"/>
      <c r="J120" s="2"/>
      <c r="K120" s="2"/>
      <c r="L120" s="2"/>
      <c r="M120" s="2"/>
      <c r="N120" s="2"/>
      <c r="O120" s="2"/>
      <c r="P120" s="2"/>
      <c r="Q120" s="2"/>
      <c r="R120" s="2"/>
      <c r="S120" s="2"/>
      <c r="T120" s="2"/>
      <c r="U120" s="2"/>
      <c r="V120" s="2"/>
      <c r="W120" s="2"/>
      <c r="X120" s="2"/>
      <c r="Y120" s="2"/>
      <c r="Z120" s="2"/>
    </row>
    <row r="121" spans="1:26" ht="15" customHeight="1" x14ac:dyDescent="0.25">
      <c r="A121" s="225"/>
      <c r="B121" s="33"/>
      <c r="C121" s="112"/>
      <c r="D121" s="33"/>
      <c r="E121" s="156"/>
      <c r="F121" s="226"/>
      <c r="G121" s="157"/>
      <c r="H121" s="2"/>
      <c r="I121" s="2"/>
      <c r="J121" s="2"/>
      <c r="K121" s="2"/>
      <c r="L121" s="2"/>
      <c r="M121" s="2"/>
      <c r="N121" s="2"/>
      <c r="O121" s="2"/>
      <c r="P121" s="2"/>
      <c r="Q121" s="2"/>
      <c r="R121" s="2"/>
      <c r="S121" s="2"/>
      <c r="T121" s="2"/>
      <c r="U121" s="2"/>
      <c r="V121" s="2"/>
      <c r="W121" s="2"/>
      <c r="X121" s="2"/>
      <c r="Y121" s="2"/>
      <c r="Z121" s="2"/>
    </row>
    <row r="122" spans="1:26" ht="15" customHeight="1" x14ac:dyDescent="0.25">
      <c r="A122" s="225"/>
      <c r="B122" s="33"/>
      <c r="C122" s="112"/>
      <c r="D122" s="33"/>
      <c r="E122" s="156"/>
      <c r="F122" s="226"/>
      <c r="G122" s="157"/>
      <c r="H122" s="2"/>
      <c r="I122" s="2"/>
      <c r="J122" s="2"/>
      <c r="K122" s="2"/>
      <c r="L122" s="2"/>
      <c r="M122" s="2"/>
      <c r="N122" s="2"/>
      <c r="O122" s="2"/>
      <c r="P122" s="2"/>
      <c r="Q122" s="2"/>
      <c r="R122" s="2"/>
      <c r="S122" s="2"/>
      <c r="T122" s="2"/>
      <c r="U122" s="2"/>
      <c r="V122" s="2"/>
      <c r="W122" s="2"/>
      <c r="X122" s="2"/>
      <c r="Y122" s="2"/>
      <c r="Z122" s="2"/>
    </row>
  </sheetData>
  <mergeCells count="65">
    <mergeCell ref="A1:L1"/>
    <mergeCell ref="B3:B4"/>
    <mergeCell ref="C3:C4"/>
    <mergeCell ref="D3:D4"/>
    <mergeCell ref="E3:E4"/>
    <mergeCell ref="F3:F4"/>
    <mergeCell ref="G3:G4"/>
    <mergeCell ref="H3:H4"/>
    <mergeCell ref="I3:I4"/>
    <mergeCell ref="J3:J4"/>
    <mergeCell ref="K3:K4"/>
    <mergeCell ref="L3:L4"/>
    <mergeCell ref="M3:M4"/>
    <mergeCell ref="A19:L19"/>
    <mergeCell ref="B21:B22"/>
    <mergeCell ref="C21:C22"/>
    <mergeCell ref="D21:D22"/>
    <mergeCell ref="E21:E22"/>
    <mergeCell ref="F21:F22"/>
    <mergeCell ref="G21:G22"/>
    <mergeCell ref="H21:H22"/>
    <mergeCell ref="I21:I22"/>
    <mergeCell ref="J21:J22"/>
    <mergeCell ref="K21:K22"/>
    <mergeCell ref="L21:L22"/>
    <mergeCell ref="M21:M22"/>
    <mergeCell ref="A37:L37"/>
    <mergeCell ref="B38:L38"/>
    <mergeCell ref="B39:B40"/>
    <mergeCell ref="C39:C40"/>
    <mergeCell ref="D39:D40"/>
    <mergeCell ref="E39:E40"/>
    <mergeCell ref="F39:F40"/>
    <mergeCell ref="G39:G40"/>
    <mergeCell ref="H39:H40"/>
    <mergeCell ref="I39:I40"/>
    <mergeCell ref="J39:J40"/>
    <mergeCell ref="K39:K40"/>
    <mergeCell ref="L39:L40"/>
    <mergeCell ref="M39:M40"/>
    <mergeCell ref="A55:L55"/>
    <mergeCell ref="B56:L56"/>
    <mergeCell ref="B57:B58"/>
    <mergeCell ref="C57:C58"/>
    <mergeCell ref="D57:D58"/>
    <mergeCell ref="E57:E58"/>
    <mergeCell ref="F57:F58"/>
    <mergeCell ref="G57:G58"/>
    <mergeCell ref="H57:H58"/>
    <mergeCell ref="I57:I58"/>
    <mergeCell ref="J57:J58"/>
    <mergeCell ref="K57:K58"/>
    <mergeCell ref="L57:L58"/>
    <mergeCell ref="M57:M58"/>
    <mergeCell ref="B74:L74"/>
    <mergeCell ref="A77:L77"/>
    <mergeCell ref="B85:N85"/>
    <mergeCell ref="A87:L87"/>
    <mergeCell ref="B73:L73"/>
    <mergeCell ref="B95:N95"/>
    <mergeCell ref="A98:L98"/>
    <mergeCell ref="B106:N106"/>
    <mergeCell ref="A108:L108"/>
    <mergeCell ref="B116:N116"/>
    <mergeCell ref="B109:D109"/>
  </mergeCells>
  <pageMargins left="0.7" right="0.7" top="0.75" bottom="0.75" header="0.3" footer="0.3"/>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3"/>
  <sheetViews>
    <sheetView showGridLines="0" topLeftCell="A126" zoomScale="115" zoomScaleNormal="115" workbookViewId="0">
      <selection activeCell="P182" sqref="P182"/>
    </sheetView>
  </sheetViews>
  <sheetFormatPr defaultColWidth="21.44140625" defaultRowHeight="10.199999999999999" x14ac:dyDescent="0.2"/>
  <cols>
    <col min="1" max="1" width="4.44140625" style="244" bestFit="1" customWidth="1"/>
    <col min="2" max="2" width="40.77734375" style="244" bestFit="1" customWidth="1"/>
    <col min="3" max="3" width="14.109375" style="244" bestFit="1" customWidth="1"/>
    <col min="4" max="4" width="3.44140625" style="244" bestFit="1" customWidth="1"/>
    <col min="5" max="5" width="11.44140625" style="244" bestFit="1" customWidth="1"/>
    <col min="6" max="6" width="3.44140625" style="244" customWidth="1"/>
    <col min="7" max="7" width="11.44140625" style="244" bestFit="1" customWidth="1"/>
    <col min="8" max="8" width="3.44140625" style="244" customWidth="1"/>
    <col min="9" max="9" width="11.44140625" style="244" bestFit="1" customWidth="1"/>
    <col min="10" max="10" width="3.44140625" style="244" customWidth="1"/>
    <col min="11" max="11" width="11.44140625" style="244" bestFit="1" customWidth="1"/>
    <col min="12" max="12" width="3.44140625" style="244" customWidth="1"/>
    <col min="13" max="16384" width="21.44140625" style="244"/>
  </cols>
  <sheetData>
    <row r="1" spans="1:13" ht="15" customHeight="1" x14ac:dyDescent="0.2">
      <c r="A1" s="370" t="s">
        <v>131</v>
      </c>
      <c r="B1" s="371"/>
      <c r="C1" s="371"/>
      <c r="D1" s="371"/>
      <c r="E1" s="371"/>
      <c r="F1" s="371"/>
      <c r="G1" s="371"/>
      <c r="H1" s="371"/>
      <c r="I1" s="371"/>
      <c r="J1" s="371"/>
      <c r="K1" s="371"/>
      <c r="L1" s="371"/>
    </row>
    <row r="2" spans="1:13" ht="15" customHeight="1" x14ac:dyDescent="0.2">
      <c r="A2" s="370" t="s">
        <v>370</v>
      </c>
      <c r="B2" s="371"/>
      <c r="C2" s="371"/>
      <c r="D2" s="371"/>
      <c r="E2" s="371"/>
      <c r="F2" s="371"/>
      <c r="G2" s="371"/>
      <c r="H2" s="371"/>
      <c r="I2" s="371"/>
      <c r="J2" s="371"/>
      <c r="K2" s="371"/>
      <c r="L2" s="371"/>
    </row>
    <row r="3" spans="1:13" ht="15" customHeight="1" x14ac:dyDescent="0.2">
      <c r="A3" s="370" t="s">
        <v>251</v>
      </c>
      <c r="B3" s="371"/>
      <c r="C3" s="371"/>
      <c r="D3" s="371"/>
      <c r="E3" s="371"/>
      <c r="F3" s="371"/>
      <c r="G3" s="371"/>
      <c r="H3" s="371"/>
      <c r="I3" s="371"/>
      <c r="J3" s="371"/>
      <c r="K3" s="371"/>
      <c r="L3" s="371"/>
    </row>
    <row r="4" spans="1:13" ht="15" customHeight="1" x14ac:dyDescent="0.2">
      <c r="A4" s="370" t="s">
        <v>3</v>
      </c>
      <c r="B4" s="371"/>
      <c r="C4" s="371"/>
      <c r="D4" s="371"/>
      <c r="E4" s="371"/>
      <c r="F4" s="371"/>
      <c r="G4" s="371"/>
      <c r="H4" s="371"/>
      <c r="I4" s="371"/>
      <c r="J4" s="371"/>
      <c r="K4" s="371"/>
      <c r="L4" s="371"/>
    </row>
    <row r="5" spans="1:13" ht="15" customHeight="1" x14ac:dyDescent="0.2"/>
    <row r="6" spans="1:13" ht="15" customHeight="1" x14ac:dyDescent="0.2">
      <c r="A6" s="241"/>
      <c r="B6" s="241"/>
      <c r="C6" s="243" t="s">
        <v>140</v>
      </c>
      <c r="D6" s="239"/>
      <c r="E6" s="243" t="s">
        <v>141</v>
      </c>
      <c r="F6" s="239"/>
      <c r="G6" s="243" t="s">
        <v>142</v>
      </c>
      <c r="H6" s="239"/>
      <c r="I6" s="243" t="s">
        <v>143</v>
      </c>
      <c r="J6" s="239"/>
      <c r="K6" s="243" t="s">
        <v>144</v>
      </c>
      <c r="L6" s="239"/>
    </row>
    <row r="7" spans="1:13" ht="15" customHeight="1" x14ac:dyDescent="0.2">
      <c r="A7" s="444" t="s">
        <v>252</v>
      </c>
      <c r="B7" s="371"/>
      <c r="C7" s="250"/>
      <c r="D7" s="250"/>
      <c r="E7" s="250"/>
      <c r="F7" s="250"/>
      <c r="G7" s="250"/>
      <c r="H7" s="250"/>
      <c r="I7" s="250"/>
      <c r="J7" s="250"/>
      <c r="K7" s="250"/>
      <c r="L7" s="250"/>
    </row>
    <row r="8" spans="1:13" ht="15" customHeight="1" x14ac:dyDescent="0.2">
      <c r="A8" s="441" t="s">
        <v>253</v>
      </c>
      <c r="B8" s="371"/>
      <c r="C8" s="245"/>
      <c r="D8" s="245"/>
      <c r="E8" s="245"/>
      <c r="F8" s="245"/>
      <c r="G8" s="245"/>
      <c r="H8" s="245"/>
      <c r="I8" s="245"/>
      <c r="J8" s="245"/>
      <c r="K8" s="245"/>
      <c r="L8" s="245"/>
    </row>
    <row r="9" spans="1:13" ht="15" customHeight="1" x14ac:dyDescent="0.2">
      <c r="A9" s="432" t="s">
        <v>371</v>
      </c>
      <c r="B9" s="433"/>
      <c r="C9" s="248"/>
      <c r="D9" s="248"/>
      <c r="E9" s="248"/>
      <c r="F9" s="248"/>
      <c r="G9" s="248"/>
      <c r="H9" s="248"/>
      <c r="I9" s="258"/>
      <c r="J9" s="258"/>
      <c r="K9" s="248"/>
      <c r="L9" s="248"/>
    </row>
    <row r="10" spans="1:13" ht="15" customHeight="1" x14ac:dyDescent="0.2">
      <c r="A10" s="238"/>
      <c r="B10" s="244" t="s">
        <v>367</v>
      </c>
      <c r="C10" s="256">
        <v>531154000</v>
      </c>
      <c r="D10" s="256"/>
      <c r="E10" s="256">
        <v>539623000</v>
      </c>
      <c r="F10" s="256"/>
      <c r="G10" s="256">
        <v>542439000</v>
      </c>
      <c r="H10" s="298"/>
      <c r="I10" s="256">
        <v>530768000</v>
      </c>
      <c r="J10" s="298"/>
      <c r="K10" s="256">
        <v>590684000</v>
      </c>
      <c r="L10" s="256"/>
    </row>
    <row r="11" spans="1:13" ht="15" customHeight="1" x14ac:dyDescent="0.2">
      <c r="A11" s="295"/>
      <c r="B11" s="280" t="s">
        <v>254</v>
      </c>
      <c r="C11" s="253">
        <v>89389000</v>
      </c>
      <c r="D11" s="254"/>
      <c r="E11" s="253">
        <v>103390000</v>
      </c>
      <c r="F11" s="254"/>
      <c r="G11" s="253">
        <v>105388000</v>
      </c>
      <c r="H11" s="260"/>
      <c r="I11" s="253">
        <v>93564000</v>
      </c>
      <c r="J11" s="260"/>
      <c r="K11" s="253">
        <v>90059000</v>
      </c>
      <c r="L11" s="254"/>
    </row>
    <row r="12" spans="1:13" ht="15" customHeight="1" x14ac:dyDescent="0.2">
      <c r="A12" s="238"/>
      <c r="B12" s="263" t="s">
        <v>255</v>
      </c>
      <c r="C12" s="252">
        <v>620543000</v>
      </c>
      <c r="D12" s="252"/>
      <c r="E12" s="252">
        <v>643013000</v>
      </c>
      <c r="F12" s="252"/>
      <c r="G12" s="252">
        <v>647827000</v>
      </c>
      <c r="H12" s="252"/>
      <c r="I12" s="252">
        <v>624332000</v>
      </c>
      <c r="J12" s="259"/>
      <c r="K12" s="252">
        <f>K10+K11</f>
        <v>680743000</v>
      </c>
      <c r="L12" s="252"/>
    </row>
    <row r="13" spans="1:13" ht="15" customHeight="1" x14ac:dyDescent="0.2">
      <c r="A13" s="295"/>
      <c r="B13" s="262" t="s">
        <v>256</v>
      </c>
      <c r="C13" s="253">
        <v>429818000</v>
      </c>
      <c r="D13" s="254"/>
      <c r="E13" s="254">
        <v>294061000</v>
      </c>
      <c r="F13" s="254"/>
      <c r="G13" s="254">
        <v>318427000</v>
      </c>
      <c r="H13" s="260"/>
      <c r="I13" s="254">
        <v>296630000</v>
      </c>
      <c r="J13" s="260"/>
      <c r="K13" s="254">
        <v>431388000</v>
      </c>
      <c r="L13" s="254"/>
    </row>
    <row r="14" spans="1:13" ht="15" customHeight="1" x14ac:dyDescent="0.2">
      <c r="A14" s="238"/>
      <c r="B14" s="251" t="s">
        <v>257</v>
      </c>
      <c r="C14" s="255">
        <v>1050361000</v>
      </c>
      <c r="D14" s="256"/>
      <c r="E14" s="255">
        <v>937074000</v>
      </c>
      <c r="F14" s="256"/>
      <c r="G14" s="255">
        <v>966254000</v>
      </c>
      <c r="H14" s="256"/>
      <c r="I14" s="255">
        <v>920962000</v>
      </c>
      <c r="J14" s="298"/>
      <c r="K14" s="255">
        <f>K12+K13</f>
        <v>1112131000</v>
      </c>
      <c r="L14" s="256"/>
    </row>
    <row r="15" spans="1:13" ht="15" customHeight="1" x14ac:dyDescent="0.2">
      <c r="A15" s="295"/>
      <c r="B15" s="281" t="s">
        <v>258</v>
      </c>
      <c r="C15" s="299">
        <v>11</v>
      </c>
      <c r="D15" s="300" t="s">
        <v>10</v>
      </c>
      <c r="E15" s="301">
        <v>5</v>
      </c>
      <c r="F15" s="300" t="s">
        <v>10</v>
      </c>
      <c r="G15" s="301">
        <v>8</v>
      </c>
      <c r="H15" s="300" t="s">
        <v>10</v>
      </c>
      <c r="I15" s="347">
        <v>5.9547654579999998</v>
      </c>
      <c r="J15" s="300" t="s">
        <v>10</v>
      </c>
      <c r="K15" s="347">
        <f>((K14-C14)/C14)*100</f>
        <v>5.8808352556882824</v>
      </c>
      <c r="L15" s="300" t="s">
        <v>10</v>
      </c>
      <c r="M15" s="351"/>
    </row>
    <row r="16" spans="1:13" ht="15" customHeight="1" x14ac:dyDescent="0.2">
      <c r="A16" s="238"/>
      <c r="B16" s="282" t="s">
        <v>259</v>
      </c>
      <c r="C16" s="349">
        <v>60.312026060000001</v>
      </c>
      <c r="D16" s="302" t="s">
        <v>10</v>
      </c>
      <c r="E16" s="354">
        <v>70</v>
      </c>
      <c r="F16" s="302" t="s">
        <v>10</v>
      </c>
      <c r="G16" s="303">
        <v>68</v>
      </c>
      <c r="H16" s="302" t="s">
        <v>10</v>
      </c>
      <c r="I16" s="354">
        <v>69.178424300000003</v>
      </c>
      <c r="J16" s="302" t="s">
        <v>10</v>
      </c>
      <c r="K16" s="303">
        <v>62.3</v>
      </c>
      <c r="L16" s="302" t="s">
        <v>10</v>
      </c>
      <c r="M16" s="351"/>
    </row>
    <row r="17" spans="1:13" ht="15" customHeight="1" x14ac:dyDescent="0.2">
      <c r="A17" s="295"/>
      <c r="B17" s="281" t="s">
        <v>260</v>
      </c>
      <c r="C17" s="350">
        <v>39.687973939999999</v>
      </c>
      <c r="D17" s="300" t="s">
        <v>10</v>
      </c>
      <c r="E17" s="355">
        <v>30</v>
      </c>
      <c r="F17" s="300" t="s">
        <v>10</v>
      </c>
      <c r="G17" s="304">
        <v>32</v>
      </c>
      <c r="H17" s="300" t="s">
        <v>10</v>
      </c>
      <c r="I17" s="355">
        <v>31</v>
      </c>
      <c r="J17" s="300" t="s">
        <v>10</v>
      </c>
      <c r="K17" s="304">
        <v>37.700000000000003</v>
      </c>
      <c r="L17" s="300" t="s">
        <v>10</v>
      </c>
      <c r="M17" s="351"/>
    </row>
    <row r="18" spans="1:13" ht="15" customHeight="1" x14ac:dyDescent="0.2">
      <c r="A18" s="371" t="s">
        <v>372</v>
      </c>
      <c r="B18" s="371"/>
      <c r="C18" s="256">
        <v>3709797000</v>
      </c>
      <c r="D18" s="256"/>
      <c r="E18" s="256">
        <v>3752894000</v>
      </c>
      <c r="F18" s="256"/>
      <c r="G18" s="256">
        <v>3822892000</v>
      </c>
      <c r="H18" s="256"/>
      <c r="I18" s="256">
        <v>3874651000</v>
      </c>
      <c r="J18" s="298"/>
      <c r="K18" s="256">
        <f>K14+I14+G14+E14</f>
        <v>3936421000</v>
      </c>
      <c r="L18" s="256"/>
    </row>
    <row r="19" spans="1:13" ht="15" customHeight="1" x14ac:dyDescent="0.2">
      <c r="A19" s="433"/>
      <c r="B19" s="371"/>
      <c r="C19" s="248"/>
      <c r="D19" s="248"/>
      <c r="E19" s="248"/>
      <c r="F19" s="248"/>
      <c r="G19" s="248"/>
      <c r="H19" s="258"/>
      <c r="I19" s="258"/>
      <c r="J19" s="258"/>
      <c r="K19" s="248"/>
      <c r="L19" s="248"/>
    </row>
    <row r="20" spans="1:13" ht="15" customHeight="1" x14ac:dyDescent="0.2">
      <c r="A20" s="371" t="s">
        <v>373</v>
      </c>
      <c r="B20" s="386"/>
      <c r="C20" s="256"/>
      <c r="D20" s="256"/>
      <c r="E20" s="256"/>
      <c r="F20" s="256"/>
      <c r="G20" s="256"/>
      <c r="H20" s="298"/>
      <c r="I20" s="298"/>
      <c r="J20" s="298"/>
      <c r="K20" s="256"/>
      <c r="L20" s="256"/>
    </row>
    <row r="21" spans="1:13" ht="15" customHeight="1" x14ac:dyDescent="0.2">
      <c r="A21" s="295"/>
      <c r="B21" s="280" t="s">
        <v>261</v>
      </c>
      <c r="C21" s="248">
        <v>184201000</v>
      </c>
      <c r="D21" s="248"/>
      <c r="E21" s="248">
        <v>192153000</v>
      </c>
      <c r="F21" s="248"/>
      <c r="G21" s="248">
        <v>184139000</v>
      </c>
      <c r="H21" s="258"/>
      <c r="I21" s="248">
        <v>176220000</v>
      </c>
      <c r="J21" s="258"/>
      <c r="K21" s="248">
        <v>209799000</v>
      </c>
      <c r="L21" s="248"/>
    </row>
    <row r="22" spans="1:13" ht="15" customHeight="1" x14ac:dyDescent="0.2">
      <c r="A22" s="238"/>
      <c r="B22" s="244" t="s">
        <v>262</v>
      </c>
      <c r="C22" s="305">
        <v>18390000</v>
      </c>
      <c r="D22" s="252"/>
      <c r="E22" s="305">
        <v>20914000</v>
      </c>
      <c r="F22" s="252"/>
      <c r="G22" s="305">
        <v>21401000</v>
      </c>
      <c r="H22" s="259"/>
      <c r="I22" s="305">
        <v>21241000</v>
      </c>
      <c r="J22" s="259"/>
      <c r="K22" s="305">
        <v>19023000</v>
      </c>
      <c r="L22" s="252"/>
    </row>
    <row r="23" spans="1:13" ht="15" customHeight="1" x14ac:dyDescent="0.2">
      <c r="A23" s="295"/>
      <c r="B23" s="262" t="s">
        <v>263</v>
      </c>
      <c r="C23" s="306">
        <v>202591000</v>
      </c>
      <c r="D23" s="254"/>
      <c r="E23" s="306">
        <v>213067000</v>
      </c>
      <c r="F23" s="306"/>
      <c r="G23" s="306">
        <v>205540000</v>
      </c>
      <c r="H23" s="254"/>
      <c r="I23" s="306">
        <v>197461000</v>
      </c>
      <c r="J23" s="260"/>
      <c r="K23" s="306">
        <f>K21+K22</f>
        <v>228822000</v>
      </c>
      <c r="L23" s="254"/>
    </row>
    <row r="24" spans="1:13" ht="15" customHeight="1" x14ac:dyDescent="0.2">
      <c r="A24" s="238"/>
      <c r="B24" s="263" t="s">
        <v>264</v>
      </c>
      <c r="C24" s="305">
        <v>420056000</v>
      </c>
      <c r="D24" s="252"/>
      <c r="E24" s="252">
        <v>287746000</v>
      </c>
      <c r="F24" s="252"/>
      <c r="G24" s="252">
        <v>311382000</v>
      </c>
      <c r="H24" s="259"/>
      <c r="I24" s="252">
        <v>285820000</v>
      </c>
      <c r="J24" s="259"/>
      <c r="K24" s="252">
        <v>421931000</v>
      </c>
      <c r="L24" s="252"/>
    </row>
    <row r="25" spans="1:13" ht="15" customHeight="1" thickBot="1" x14ac:dyDescent="0.25">
      <c r="A25" s="295"/>
      <c r="B25" s="246" t="s">
        <v>265</v>
      </c>
      <c r="C25" s="307">
        <v>622647000</v>
      </c>
      <c r="D25" s="248"/>
      <c r="E25" s="307">
        <v>500813000</v>
      </c>
      <c r="F25" s="248"/>
      <c r="G25" s="307">
        <v>516922000</v>
      </c>
      <c r="H25" s="248"/>
      <c r="I25" s="307">
        <v>483281000</v>
      </c>
      <c r="J25" s="258"/>
      <c r="K25" s="307">
        <f>K24+K23</f>
        <v>650753000</v>
      </c>
      <c r="L25" s="248"/>
    </row>
    <row r="26" spans="1:13" ht="15" customHeight="1" thickTop="1" x14ac:dyDescent="0.2">
      <c r="A26" s="296"/>
      <c r="B26" s="282" t="s">
        <v>258</v>
      </c>
      <c r="C26" s="308">
        <v>13</v>
      </c>
      <c r="D26" s="302" t="s">
        <v>10</v>
      </c>
      <c r="E26" s="308">
        <v>4</v>
      </c>
      <c r="F26" s="302" t="s">
        <v>10</v>
      </c>
      <c r="G26" s="303">
        <v>7</v>
      </c>
      <c r="H26" s="302" t="s">
        <v>10</v>
      </c>
      <c r="I26" s="354">
        <v>4</v>
      </c>
      <c r="J26" s="302" t="s">
        <v>10</v>
      </c>
      <c r="K26" s="354">
        <v>5</v>
      </c>
      <c r="L26" s="302" t="s">
        <v>10</v>
      </c>
    </row>
    <row r="27" spans="1:13" ht="15" customHeight="1" x14ac:dyDescent="0.2">
      <c r="A27" s="287"/>
      <c r="B27" s="281" t="s">
        <v>259</v>
      </c>
      <c r="C27" s="355">
        <v>33</v>
      </c>
      <c r="D27" s="300" t="s">
        <v>10</v>
      </c>
      <c r="E27" s="355">
        <v>43</v>
      </c>
      <c r="F27" s="300" t="s">
        <v>10</v>
      </c>
      <c r="G27" s="304">
        <v>40</v>
      </c>
      <c r="H27" s="300" t="s">
        <v>10</v>
      </c>
      <c r="I27" s="355">
        <v>41</v>
      </c>
      <c r="J27" s="300" t="s">
        <v>10</v>
      </c>
      <c r="K27" s="304">
        <v>35.6</v>
      </c>
      <c r="L27" s="300" t="s">
        <v>10</v>
      </c>
    </row>
    <row r="28" spans="1:13" ht="15" customHeight="1" x14ac:dyDescent="0.2">
      <c r="A28" s="296"/>
      <c r="B28" s="282" t="s">
        <v>260</v>
      </c>
      <c r="C28" s="354">
        <v>67</v>
      </c>
      <c r="D28" s="257" t="s">
        <v>10</v>
      </c>
      <c r="E28" s="354">
        <v>57</v>
      </c>
      <c r="F28" s="257" t="s">
        <v>10</v>
      </c>
      <c r="G28" s="303">
        <v>60</v>
      </c>
      <c r="H28" s="257" t="s">
        <v>10</v>
      </c>
      <c r="I28" s="354">
        <v>59</v>
      </c>
      <c r="J28" s="257" t="s">
        <v>10</v>
      </c>
      <c r="K28" s="303">
        <v>64.400000000000006</v>
      </c>
      <c r="L28" s="257" t="s">
        <v>10</v>
      </c>
    </row>
    <row r="29" spans="1:13" ht="15" customHeight="1" x14ac:dyDescent="0.2">
      <c r="A29" s="434" t="s">
        <v>266</v>
      </c>
      <c r="B29" s="371"/>
      <c r="C29" s="248">
        <v>2047742000</v>
      </c>
      <c r="D29" s="248"/>
      <c r="E29" s="248">
        <v>2068673000</v>
      </c>
      <c r="F29" s="248"/>
      <c r="G29" s="248">
        <v>2104313000</v>
      </c>
      <c r="H29" s="248"/>
      <c r="I29" s="248">
        <v>2123663000</v>
      </c>
      <c r="J29" s="258"/>
      <c r="K29" s="248">
        <f>K25+I25+G25+E25</f>
        <v>2151769000</v>
      </c>
      <c r="L29" s="248"/>
    </row>
    <row r="30" spans="1:13" ht="15" customHeight="1" x14ac:dyDescent="0.2">
      <c r="A30" s="386"/>
      <c r="B30" s="371"/>
      <c r="C30" s="256"/>
      <c r="D30" s="256"/>
      <c r="E30" s="256"/>
      <c r="F30" s="256"/>
      <c r="G30" s="256"/>
      <c r="H30" s="298"/>
      <c r="I30" s="298"/>
      <c r="J30" s="298"/>
      <c r="K30" s="256"/>
      <c r="L30" s="256"/>
    </row>
    <row r="31" spans="1:13" ht="15" customHeight="1" x14ac:dyDescent="0.2">
      <c r="A31" s="432" t="s">
        <v>374</v>
      </c>
      <c r="B31" s="433"/>
      <c r="C31" s="248"/>
      <c r="D31" s="248"/>
      <c r="E31" s="248"/>
      <c r="F31" s="248"/>
      <c r="G31" s="248"/>
      <c r="H31" s="258"/>
      <c r="I31" s="258"/>
      <c r="J31" s="258"/>
      <c r="K31" s="248"/>
      <c r="L31" s="248"/>
    </row>
    <row r="32" spans="1:13" ht="15" customHeight="1" x14ac:dyDescent="0.2">
      <c r="A32" s="238"/>
      <c r="B32" s="244" t="s">
        <v>267</v>
      </c>
      <c r="C32" s="256">
        <v>159745000</v>
      </c>
      <c r="D32" s="256"/>
      <c r="E32" s="256">
        <v>164018000</v>
      </c>
      <c r="F32" s="256"/>
      <c r="G32" s="256">
        <v>158812000</v>
      </c>
      <c r="H32" s="298"/>
      <c r="I32" s="256">
        <v>152873000</v>
      </c>
      <c r="J32" s="298"/>
      <c r="K32" s="256">
        <v>185280000</v>
      </c>
      <c r="L32" s="256"/>
    </row>
    <row r="33" spans="1:12" ht="15" customHeight="1" x14ac:dyDescent="0.2">
      <c r="A33" s="295"/>
      <c r="B33" s="283" t="s">
        <v>268</v>
      </c>
      <c r="C33" s="309">
        <v>30.0750818</v>
      </c>
      <c r="D33" s="300" t="s">
        <v>10</v>
      </c>
      <c r="E33" s="310">
        <v>30.4</v>
      </c>
      <c r="F33" s="300" t="s">
        <v>10</v>
      </c>
      <c r="G33" s="310">
        <v>29.3</v>
      </c>
      <c r="H33" s="300" t="s">
        <v>10</v>
      </c>
      <c r="I33" s="310">
        <v>28.8</v>
      </c>
      <c r="J33" s="300" t="s">
        <v>10</v>
      </c>
      <c r="K33" s="310">
        <v>31.4</v>
      </c>
      <c r="L33" s="300" t="s">
        <v>10</v>
      </c>
    </row>
    <row r="34" spans="1:12" ht="15" customHeight="1" x14ac:dyDescent="0.2">
      <c r="A34" s="238"/>
      <c r="B34" s="244" t="s">
        <v>269</v>
      </c>
      <c r="C34" s="252">
        <v>15207000</v>
      </c>
      <c r="D34" s="252"/>
      <c r="E34" s="252">
        <v>15712000</v>
      </c>
      <c r="F34" s="252"/>
      <c r="G34" s="252">
        <v>16334000</v>
      </c>
      <c r="H34" s="259"/>
      <c r="I34" s="252">
        <v>17257000</v>
      </c>
      <c r="J34" s="259"/>
      <c r="K34" s="252">
        <v>15052000</v>
      </c>
      <c r="L34" s="252"/>
    </row>
    <row r="35" spans="1:12" ht="15" customHeight="1" x14ac:dyDescent="0.2">
      <c r="A35" s="295"/>
      <c r="B35" s="283" t="s">
        <v>270</v>
      </c>
      <c r="C35" s="356">
        <v>17</v>
      </c>
      <c r="D35" s="249" t="s">
        <v>10</v>
      </c>
      <c r="E35" s="356">
        <v>15.2</v>
      </c>
      <c r="F35" s="249" t="s">
        <v>10</v>
      </c>
      <c r="G35" s="311">
        <v>15.5</v>
      </c>
      <c r="H35" s="249" t="s">
        <v>10</v>
      </c>
      <c r="I35" s="311">
        <v>18.399999999999999</v>
      </c>
      <c r="J35" s="249" t="s">
        <v>10</v>
      </c>
      <c r="K35" s="356">
        <v>16.7</v>
      </c>
      <c r="L35" s="249" t="s">
        <v>10</v>
      </c>
    </row>
    <row r="36" spans="1:12" ht="15" customHeight="1" x14ac:dyDescent="0.2">
      <c r="A36" s="238"/>
      <c r="B36" s="263" t="s">
        <v>271</v>
      </c>
      <c r="C36" s="252">
        <v>174952000</v>
      </c>
      <c r="D36" s="252"/>
      <c r="E36" s="252">
        <v>179730000</v>
      </c>
      <c r="F36" s="252"/>
      <c r="G36" s="252">
        <v>175146000</v>
      </c>
      <c r="H36" s="252"/>
      <c r="I36" s="312">
        <v>170130</v>
      </c>
      <c r="J36" s="259"/>
      <c r="K36" s="252">
        <f>K32+K34</f>
        <v>200332000</v>
      </c>
      <c r="L36" s="252"/>
    </row>
    <row r="37" spans="1:12" ht="15" customHeight="1" x14ac:dyDescent="0.2">
      <c r="A37" s="295"/>
      <c r="B37" s="281" t="s">
        <v>272</v>
      </c>
      <c r="C37" s="310">
        <v>28.2</v>
      </c>
      <c r="D37" s="249" t="s">
        <v>10</v>
      </c>
      <c r="E37" s="310">
        <v>28</v>
      </c>
      <c r="F37" s="249" t="s">
        <v>10</v>
      </c>
      <c r="G37" s="310">
        <v>27</v>
      </c>
      <c r="H37" s="249" t="s">
        <v>10</v>
      </c>
      <c r="I37" s="310">
        <v>27.2</v>
      </c>
      <c r="J37" s="249" t="s">
        <v>10</v>
      </c>
      <c r="K37" s="310">
        <v>29.4</v>
      </c>
      <c r="L37" s="249" t="s">
        <v>10</v>
      </c>
    </row>
    <row r="38" spans="1:12" ht="15" customHeight="1" x14ac:dyDescent="0.2">
      <c r="A38" s="238"/>
      <c r="B38" s="263" t="s">
        <v>273</v>
      </c>
      <c r="C38" s="252">
        <v>44329000</v>
      </c>
      <c r="D38" s="252"/>
      <c r="E38" s="252">
        <v>36213000</v>
      </c>
      <c r="F38" s="252"/>
      <c r="G38" s="252">
        <v>42028000</v>
      </c>
      <c r="H38" s="259"/>
      <c r="I38" s="252">
        <v>31531000</v>
      </c>
      <c r="J38" s="259"/>
      <c r="K38" s="252">
        <v>50437000</v>
      </c>
      <c r="L38" s="252"/>
    </row>
    <row r="39" spans="1:12" ht="15" customHeight="1" x14ac:dyDescent="0.2">
      <c r="A39" s="295"/>
      <c r="B39" s="281" t="s">
        <v>274</v>
      </c>
      <c r="C39" s="310">
        <v>10.3</v>
      </c>
      <c r="D39" s="300" t="s">
        <v>10</v>
      </c>
      <c r="E39" s="310">
        <v>12.3</v>
      </c>
      <c r="F39" s="300" t="s">
        <v>10</v>
      </c>
      <c r="G39" s="310">
        <v>13.2</v>
      </c>
      <c r="H39" s="300" t="s">
        <v>10</v>
      </c>
      <c r="I39" s="310">
        <v>10.6</v>
      </c>
      <c r="J39" s="300" t="s">
        <v>10</v>
      </c>
      <c r="K39" s="310">
        <v>11.7</v>
      </c>
      <c r="L39" s="300" t="s">
        <v>10</v>
      </c>
    </row>
    <row r="40" spans="1:12" ht="15" customHeight="1" x14ac:dyDescent="0.2">
      <c r="A40" s="238"/>
      <c r="B40" s="263" t="s">
        <v>275</v>
      </c>
      <c r="C40" s="255">
        <v>219281000</v>
      </c>
      <c r="D40" s="256"/>
      <c r="E40" s="255">
        <v>215943000</v>
      </c>
      <c r="F40" s="256"/>
      <c r="G40" s="255">
        <v>217174000</v>
      </c>
      <c r="H40" s="256"/>
      <c r="I40" s="313">
        <v>201661</v>
      </c>
      <c r="J40" s="298"/>
      <c r="K40" s="255">
        <f>K38+K36</f>
        <v>250769000</v>
      </c>
      <c r="L40" s="256"/>
    </row>
    <row r="41" spans="1:12" ht="15" customHeight="1" x14ac:dyDescent="0.2">
      <c r="A41" s="287"/>
      <c r="B41" s="283" t="s">
        <v>258</v>
      </c>
      <c r="C41" s="304">
        <v>12</v>
      </c>
      <c r="D41" s="300" t="s">
        <v>10</v>
      </c>
      <c r="E41" s="304">
        <v>11</v>
      </c>
      <c r="F41" s="300" t="s">
        <v>10</v>
      </c>
      <c r="G41" s="304">
        <v>10</v>
      </c>
      <c r="H41" s="300" t="s">
        <v>10</v>
      </c>
      <c r="I41" s="355">
        <v>5.4475196480000001</v>
      </c>
      <c r="J41" s="300" t="s">
        <v>10</v>
      </c>
      <c r="K41" s="304">
        <v>14</v>
      </c>
      <c r="L41" s="300" t="s">
        <v>10</v>
      </c>
    </row>
    <row r="42" spans="1:12" ht="15" customHeight="1" x14ac:dyDescent="0.2">
      <c r="A42" s="296"/>
      <c r="B42" s="284" t="s">
        <v>259</v>
      </c>
      <c r="C42" s="354">
        <v>81</v>
      </c>
      <c r="D42" s="302" t="s">
        <v>10</v>
      </c>
      <c r="E42" s="303">
        <v>84</v>
      </c>
      <c r="F42" s="302" t="s">
        <v>10</v>
      </c>
      <c r="G42" s="303">
        <v>82</v>
      </c>
      <c r="H42" s="302" t="s">
        <v>10</v>
      </c>
      <c r="I42" s="303">
        <v>85</v>
      </c>
      <c r="J42" s="302" t="s">
        <v>10</v>
      </c>
      <c r="K42" s="303">
        <v>80.8</v>
      </c>
      <c r="L42" s="302" t="s">
        <v>10</v>
      </c>
    </row>
    <row r="43" spans="1:12" ht="15" customHeight="1" x14ac:dyDescent="0.2">
      <c r="A43" s="287"/>
      <c r="B43" s="283" t="s">
        <v>260</v>
      </c>
      <c r="C43" s="355">
        <v>19</v>
      </c>
      <c r="D43" s="300" t="s">
        <v>10</v>
      </c>
      <c r="E43" s="304">
        <v>16</v>
      </c>
      <c r="F43" s="300" t="s">
        <v>10</v>
      </c>
      <c r="G43" s="304">
        <v>18</v>
      </c>
      <c r="H43" s="300" t="s">
        <v>10</v>
      </c>
      <c r="I43" s="304">
        <v>15</v>
      </c>
      <c r="J43" s="300" t="s">
        <v>10</v>
      </c>
      <c r="K43" s="304">
        <v>19.2</v>
      </c>
      <c r="L43" s="300" t="s">
        <v>10</v>
      </c>
    </row>
    <row r="44" spans="1:12" ht="15" customHeight="1" x14ac:dyDescent="0.2">
      <c r="A44" s="296"/>
      <c r="B44" s="284" t="s">
        <v>276</v>
      </c>
      <c r="C44" s="314">
        <v>20.9</v>
      </c>
      <c r="D44" s="302" t="s">
        <v>10</v>
      </c>
      <c r="E44" s="314">
        <v>23</v>
      </c>
      <c r="F44" s="302" t="s">
        <v>10</v>
      </c>
      <c r="G44" s="314">
        <v>22.5</v>
      </c>
      <c r="H44" s="302" t="s">
        <v>10</v>
      </c>
      <c r="I44" s="314">
        <v>21.9</v>
      </c>
      <c r="J44" s="302" t="s">
        <v>10</v>
      </c>
      <c r="K44" s="314">
        <v>22.5</v>
      </c>
      <c r="L44" s="302" t="s">
        <v>10</v>
      </c>
    </row>
    <row r="45" spans="1:12" ht="15" customHeight="1" x14ac:dyDescent="0.2">
      <c r="A45" s="443"/>
      <c r="B45" s="371"/>
      <c r="C45" s="248"/>
      <c r="D45" s="248"/>
      <c r="E45" s="248"/>
      <c r="F45" s="248"/>
      <c r="G45" s="248"/>
      <c r="H45" s="258"/>
      <c r="I45" s="258"/>
      <c r="J45" s="258"/>
      <c r="K45" s="248"/>
      <c r="L45" s="248"/>
    </row>
    <row r="46" spans="1:12" ht="15" customHeight="1" x14ac:dyDescent="0.2">
      <c r="A46" s="441" t="s">
        <v>277</v>
      </c>
      <c r="B46" s="371"/>
      <c r="C46" s="256"/>
      <c r="D46" s="256"/>
      <c r="E46" s="256"/>
      <c r="F46" s="256"/>
      <c r="G46" s="256"/>
      <c r="H46" s="298"/>
      <c r="I46" s="298"/>
      <c r="J46" s="298"/>
      <c r="K46" s="256"/>
      <c r="L46" s="256"/>
    </row>
    <row r="47" spans="1:12" ht="15" customHeight="1" x14ac:dyDescent="0.2">
      <c r="A47" s="432" t="s">
        <v>278</v>
      </c>
      <c r="B47" s="433"/>
      <c r="C47" s="248"/>
      <c r="D47" s="248"/>
      <c r="E47" s="248"/>
      <c r="F47" s="248"/>
      <c r="G47" s="248"/>
      <c r="H47" s="258"/>
      <c r="I47" s="258"/>
      <c r="J47" s="258"/>
      <c r="K47" s="248"/>
      <c r="L47" s="248"/>
    </row>
    <row r="48" spans="1:12" ht="15" customHeight="1" x14ac:dyDescent="0.2">
      <c r="A48" s="238"/>
      <c r="B48" s="244" t="s">
        <v>279</v>
      </c>
      <c r="C48" s="256">
        <v>197445000</v>
      </c>
      <c r="D48" s="256"/>
      <c r="E48" s="256">
        <v>174033000</v>
      </c>
      <c r="F48" s="256"/>
      <c r="G48" s="256">
        <v>165290000</v>
      </c>
      <c r="H48" s="298"/>
      <c r="I48" s="256">
        <v>158792000</v>
      </c>
      <c r="J48" s="298"/>
      <c r="K48" s="256">
        <v>180412000</v>
      </c>
      <c r="L48" s="256"/>
    </row>
    <row r="49" spans="1:12" ht="15" customHeight="1" x14ac:dyDescent="0.2">
      <c r="A49" s="295"/>
      <c r="B49" s="280" t="s">
        <v>254</v>
      </c>
      <c r="C49" s="253">
        <v>59836000</v>
      </c>
      <c r="D49" s="254"/>
      <c r="E49" s="253">
        <v>57201000</v>
      </c>
      <c r="F49" s="254"/>
      <c r="G49" s="253">
        <v>52880000</v>
      </c>
      <c r="H49" s="260"/>
      <c r="I49" s="253">
        <v>57594000</v>
      </c>
      <c r="J49" s="260"/>
      <c r="K49" s="254">
        <v>55614000</v>
      </c>
      <c r="L49" s="254"/>
    </row>
    <row r="50" spans="1:12" ht="15" customHeight="1" x14ac:dyDescent="0.2">
      <c r="A50" s="238"/>
      <c r="B50" s="263" t="s">
        <v>255</v>
      </c>
      <c r="C50" s="315">
        <v>257281000</v>
      </c>
      <c r="D50" s="252"/>
      <c r="E50" s="315">
        <v>231234000</v>
      </c>
      <c r="F50" s="252"/>
      <c r="G50" s="315">
        <v>218170000</v>
      </c>
      <c r="H50" s="252"/>
      <c r="I50" s="315">
        <v>216386000</v>
      </c>
      <c r="J50" s="259"/>
      <c r="K50" s="315">
        <f>K48+K49</f>
        <v>236026000</v>
      </c>
      <c r="L50" s="252"/>
    </row>
    <row r="51" spans="1:12" ht="15" customHeight="1" x14ac:dyDescent="0.2">
      <c r="A51" s="295"/>
      <c r="B51" s="262" t="s">
        <v>256</v>
      </c>
      <c r="C51" s="253">
        <v>229866000</v>
      </c>
      <c r="D51" s="254"/>
      <c r="E51" s="254">
        <v>160993000</v>
      </c>
      <c r="F51" s="254"/>
      <c r="G51" s="254">
        <v>163139000</v>
      </c>
      <c r="H51" s="260"/>
      <c r="I51" s="254">
        <v>154606000</v>
      </c>
      <c r="J51" s="260"/>
      <c r="K51" s="254">
        <v>207884000</v>
      </c>
      <c r="L51" s="254"/>
    </row>
    <row r="52" spans="1:12" ht="15" customHeight="1" thickBot="1" x14ac:dyDescent="0.25">
      <c r="A52" s="238"/>
      <c r="B52" s="251" t="s">
        <v>257</v>
      </c>
      <c r="C52" s="255">
        <v>487147000</v>
      </c>
      <c r="D52" s="256"/>
      <c r="E52" s="255">
        <v>392227000</v>
      </c>
      <c r="F52" s="256"/>
      <c r="G52" s="255">
        <v>381309000</v>
      </c>
      <c r="H52" s="256"/>
      <c r="I52" s="255">
        <v>370992000</v>
      </c>
      <c r="J52" s="298"/>
      <c r="K52" s="255">
        <f>K51+K50</f>
        <v>443910000</v>
      </c>
      <c r="L52" s="256"/>
    </row>
    <row r="53" spans="1:12" ht="15" customHeight="1" thickTop="1" x14ac:dyDescent="0.2">
      <c r="A53" s="247"/>
      <c r="B53" s="281" t="s">
        <v>258</v>
      </c>
      <c r="C53" s="304">
        <v>-13</v>
      </c>
      <c r="D53" s="300" t="s">
        <v>10</v>
      </c>
      <c r="E53" s="304">
        <v>-15</v>
      </c>
      <c r="F53" s="300" t="s">
        <v>10</v>
      </c>
      <c r="G53" s="304">
        <v>-12</v>
      </c>
      <c r="H53" s="300" t="s">
        <v>10</v>
      </c>
      <c r="I53" s="304">
        <v>-10</v>
      </c>
      <c r="J53" s="300" t="s">
        <v>10</v>
      </c>
      <c r="K53" s="304">
        <v>-9</v>
      </c>
      <c r="L53" s="300" t="s">
        <v>10</v>
      </c>
    </row>
    <row r="54" spans="1:12" ht="15" customHeight="1" x14ac:dyDescent="0.2">
      <c r="A54" s="238"/>
      <c r="B54" s="282" t="s">
        <v>368</v>
      </c>
      <c r="C54" s="354">
        <v>-2</v>
      </c>
      <c r="D54" s="302" t="s">
        <v>10</v>
      </c>
      <c r="E54" s="354">
        <v>-12</v>
      </c>
      <c r="F54" s="302" t="s">
        <v>10</v>
      </c>
      <c r="G54" s="354">
        <v>-12</v>
      </c>
      <c r="H54" s="302" t="s">
        <v>10</v>
      </c>
      <c r="I54" s="354">
        <v>-8</v>
      </c>
      <c r="J54" s="302" t="s">
        <v>10</v>
      </c>
      <c r="K54" s="354">
        <v>-5</v>
      </c>
      <c r="L54" s="302" t="s">
        <v>10</v>
      </c>
    </row>
    <row r="55" spans="1:12" ht="15" customHeight="1" x14ac:dyDescent="0.2">
      <c r="A55" s="247"/>
      <c r="B55" s="281" t="s">
        <v>259</v>
      </c>
      <c r="C55" s="355">
        <v>70</v>
      </c>
      <c r="D55" s="300" t="s">
        <v>10</v>
      </c>
      <c r="E55" s="355">
        <v>73</v>
      </c>
      <c r="F55" s="300" t="s">
        <v>10</v>
      </c>
      <c r="G55" s="355">
        <v>68</v>
      </c>
      <c r="H55" s="300" t="s">
        <v>10</v>
      </c>
      <c r="I55" s="355">
        <v>68</v>
      </c>
      <c r="J55" s="300" t="s">
        <v>10</v>
      </c>
      <c r="K55" s="355">
        <v>62</v>
      </c>
      <c r="L55" s="300" t="s">
        <v>10</v>
      </c>
    </row>
    <row r="56" spans="1:12" ht="15" customHeight="1" x14ac:dyDescent="0.2">
      <c r="A56" s="238"/>
      <c r="B56" s="282" t="s">
        <v>260</v>
      </c>
      <c r="C56" s="354">
        <v>30</v>
      </c>
      <c r="D56" s="302" t="s">
        <v>10</v>
      </c>
      <c r="E56" s="354">
        <v>27</v>
      </c>
      <c r="F56" s="302" t="s">
        <v>10</v>
      </c>
      <c r="G56" s="354">
        <v>32</v>
      </c>
      <c r="H56" s="302" t="s">
        <v>10</v>
      </c>
      <c r="I56" s="354">
        <v>32</v>
      </c>
      <c r="J56" s="302" t="s">
        <v>10</v>
      </c>
      <c r="K56" s="354">
        <v>38</v>
      </c>
      <c r="L56" s="302" t="s">
        <v>10</v>
      </c>
    </row>
    <row r="57" spans="1:12" ht="15" customHeight="1" x14ac:dyDescent="0.2">
      <c r="A57" s="434" t="s">
        <v>375</v>
      </c>
      <c r="B57" s="371"/>
      <c r="C57" s="366">
        <v>1794354</v>
      </c>
      <c r="D57" s="248"/>
      <c r="E57" s="248">
        <v>1727392000</v>
      </c>
      <c r="F57" s="248"/>
      <c r="G57" s="248">
        <v>1675165000</v>
      </c>
      <c r="H57" s="248"/>
      <c r="I57" s="248">
        <v>1631675000</v>
      </c>
      <c r="J57" s="258"/>
      <c r="K57" s="248">
        <f>K52+I52+G52+E52</f>
        <v>1588438000</v>
      </c>
      <c r="L57" s="248"/>
    </row>
    <row r="58" spans="1:12" ht="15" customHeight="1" x14ac:dyDescent="0.2">
      <c r="A58" s="386"/>
      <c r="B58" s="371"/>
      <c r="C58" s="256"/>
      <c r="D58" s="256"/>
      <c r="E58" s="256"/>
      <c r="F58" s="256"/>
      <c r="G58" s="256"/>
      <c r="H58" s="298"/>
      <c r="I58" s="298"/>
      <c r="J58" s="298"/>
      <c r="K58" s="256"/>
      <c r="L58" s="256"/>
    </row>
    <row r="59" spans="1:12" ht="15" customHeight="1" x14ac:dyDescent="0.2">
      <c r="A59" s="432" t="s">
        <v>14</v>
      </c>
      <c r="B59" s="433"/>
      <c r="C59" s="248"/>
      <c r="D59" s="248"/>
      <c r="E59" s="248"/>
      <c r="F59" s="248"/>
      <c r="G59" s="248"/>
      <c r="H59" s="258"/>
      <c r="I59" s="258"/>
      <c r="J59" s="258"/>
      <c r="K59" s="248"/>
      <c r="L59" s="248"/>
    </row>
    <row r="60" spans="1:12" ht="15" customHeight="1" x14ac:dyDescent="0.2">
      <c r="A60" s="238"/>
      <c r="B60" s="244" t="s">
        <v>261</v>
      </c>
      <c r="C60" s="256">
        <v>73225000</v>
      </c>
      <c r="D60" s="256"/>
      <c r="E60" s="256">
        <v>61886000</v>
      </c>
      <c r="F60" s="256"/>
      <c r="G60" s="256">
        <v>60616000</v>
      </c>
      <c r="H60" s="298"/>
      <c r="I60" s="256">
        <v>58581000</v>
      </c>
      <c r="J60" s="298"/>
      <c r="K60" s="256">
        <v>60600000</v>
      </c>
      <c r="L60" s="256"/>
    </row>
    <row r="61" spans="1:12" ht="15" customHeight="1" x14ac:dyDescent="0.2">
      <c r="A61" s="295"/>
      <c r="B61" s="280" t="s">
        <v>262</v>
      </c>
      <c r="C61" s="253">
        <v>11681000</v>
      </c>
      <c r="D61" s="254"/>
      <c r="E61" s="253">
        <v>11178000</v>
      </c>
      <c r="F61" s="254"/>
      <c r="G61" s="253">
        <v>10709000</v>
      </c>
      <c r="H61" s="260"/>
      <c r="I61" s="253">
        <v>12866000</v>
      </c>
      <c r="J61" s="260"/>
      <c r="K61" s="253">
        <v>11156000</v>
      </c>
      <c r="L61" s="254"/>
    </row>
    <row r="62" spans="1:12" ht="15" customHeight="1" x14ac:dyDescent="0.2">
      <c r="A62" s="238"/>
      <c r="B62" s="263" t="s">
        <v>263</v>
      </c>
      <c r="C62" s="315">
        <v>84906000</v>
      </c>
      <c r="D62" s="252"/>
      <c r="E62" s="315">
        <v>73064000</v>
      </c>
      <c r="F62" s="252"/>
      <c r="G62" s="315">
        <v>71325000</v>
      </c>
      <c r="H62" s="252"/>
      <c r="I62" s="315">
        <v>71447000</v>
      </c>
      <c r="J62" s="259"/>
      <c r="K62" s="315">
        <f>K61+K60</f>
        <v>71756000</v>
      </c>
      <c r="L62" s="252"/>
    </row>
    <row r="63" spans="1:12" ht="15" customHeight="1" x14ac:dyDescent="0.2">
      <c r="A63" s="295"/>
      <c r="B63" s="262" t="s">
        <v>264</v>
      </c>
      <c r="C63" s="253">
        <v>163420000</v>
      </c>
      <c r="D63" s="254"/>
      <c r="E63" s="254">
        <v>115906000</v>
      </c>
      <c r="F63" s="254"/>
      <c r="G63" s="254">
        <v>126980000</v>
      </c>
      <c r="H63" s="260"/>
      <c r="I63" s="254">
        <v>125126000</v>
      </c>
      <c r="J63" s="260"/>
      <c r="K63" s="254">
        <v>171592000</v>
      </c>
      <c r="L63" s="254"/>
    </row>
    <row r="64" spans="1:12" ht="15" customHeight="1" thickBot="1" x14ac:dyDescent="0.25">
      <c r="A64" s="238"/>
      <c r="B64" s="251" t="s">
        <v>265</v>
      </c>
      <c r="C64" s="255">
        <v>248326000</v>
      </c>
      <c r="D64" s="256"/>
      <c r="E64" s="255">
        <v>188970000</v>
      </c>
      <c r="F64" s="256"/>
      <c r="G64" s="255">
        <v>198305000</v>
      </c>
      <c r="H64" s="256"/>
      <c r="I64" s="255">
        <v>196573000</v>
      </c>
      <c r="J64" s="298"/>
      <c r="K64" s="255">
        <f>K63+K62</f>
        <v>243348000</v>
      </c>
      <c r="L64" s="256"/>
    </row>
    <row r="65" spans="1:14" ht="15" customHeight="1" thickTop="1" x14ac:dyDescent="0.2">
      <c r="A65" s="287"/>
      <c r="B65" s="283" t="s">
        <v>258</v>
      </c>
      <c r="C65" s="304">
        <v>-9</v>
      </c>
      <c r="D65" s="300" t="s">
        <v>10</v>
      </c>
      <c r="E65" s="304">
        <v>-13</v>
      </c>
      <c r="F65" s="300" t="s">
        <v>10</v>
      </c>
      <c r="G65" s="304">
        <v>-3</v>
      </c>
      <c r="H65" s="300" t="s">
        <v>10</v>
      </c>
      <c r="I65" s="304">
        <v>-1</v>
      </c>
      <c r="J65" s="300" t="s">
        <v>10</v>
      </c>
      <c r="K65" s="304">
        <v>-2</v>
      </c>
      <c r="L65" s="300" t="s">
        <v>10</v>
      </c>
    </row>
    <row r="66" spans="1:14" ht="15" customHeight="1" x14ac:dyDescent="0.2">
      <c r="A66" s="296"/>
      <c r="B66" s="284" t="s">
        <v>280</v>
      </c>
      <c r="C66" s="354">
        <v>3</v>
      </c>
      <c r="D66" s="302" t="s">
        <v>10</v>
      </c>
      <c r="E66" s="354">
        <v>-10</v>
      </c>
      <c r="F66" s="302" t="s">
        <v>10</v>
      </c>
      <c r="G66" s="354">
        <v>-3</v>
      </c>
      <c r="H66" s="302" t="s">
        <v>10</v>
      </c>
      <c r="I66" s="354">
        <v>0</v>
      </c>
      <c r="J66" s="302" t="s">
        <v>10</v>
      </c>
      <c r="K66" s="354">
        <v>1</v>
      </c>
      <c r="L66" s="302" t="s">
        <v>10</v>
      </c>
    </row>
    <row r="67" spans="1:14" ht="15" customHeight="1" x14ac:dyDescent="0.2">
      <c r="A67" s="287"/>
      <c r="B67" s="283" t="s">
        <v>259</v>
      </c>
      <c r="C67" s="355">
        <v>41</v>
      </c>
      <c r="D67" s="300" t="s">
        <v>10</v>
      </c>
      <c r="E67" s="355">
        <v>44</v>
      </c>
      <c r="F67" s="300" t="s">
        <v>10</v>
      </c>
      <c r="G67" s="355">
        <v>39</v>
      </c>
      <c r="H67" s="300" t="s">
        <v>10</v>
      </c>
      <c r="I67" s="355">
        <v>39</v>
      </c>
      <c r="J67" s="300" t="s">
        <v>10</v>
      </c>
      <c r="K67" s="355">
        <v>31</v>
      </c>
      <c r="L67" s="300" t="s">
        <v>10</v>
      </c>
    </row>
    <row r="68" spans="1:14" ht="15" customHeight="1" x14ac:dyDescent="0.2">
      <c r="A68" s="296"/>
      <c r="B68" s="284" t="s">
        <v>260</v>
      </c>
      <c r="C68" s="354">
        <v>59</v>
      </c>
      <c r="D68" s="302" t="s">
        <v>10</v>
      </c>
      <c r="E68" s="354">
        <v>56</v>
      </c>
      <c r="F68" s="302" t="s">
        <v>10</v>
      </c>
      <c r="G68" s="354">
        <v>61</v>
      </c>
      <c r="H68" s="302" t="s">
        <v>10</v>
      </c>
      <c r="I68" s="354">
        <v>61</v>
      </c>
      <c r="J68" s="302" t="s">
        <v>10</v>
      </c>
      <c r="K68" s="354">
        <v>69</v>
      </c>
      <c r="L68" s="302" t="s">
        <v>10</v>
      </c>
    </row>
    <row r="69" spans="1:14" ht="15" customHeight="1" x14ac:dyDescent="0.2">
      <c r="A69" s="434" t="s">
        <v>266</v>
      </c>
      <c r="B69" s="440"/>
      <c r="C69" s="248">
        <v>867880000</v>
      </c>
      <c r="D69" s="248"/>
      <c r="E69" s="248">
        <v>840630000</v>
      </c>
      <c r="F69" s="248"/>
      <c r="G69" s="248">
        <v>834888000</v>
      </c>
      <c r="H69" s="258"/>
      <c r="I69" s="258">
        <v>832174</v>
      </c>
      <c r="J69" s="258"/>
      <c r="K69" s="248">
        <f>K64+I64+G64+E64</f>
        <v>827196000</v>
      </c>
      <c r="L69" s="248"/>
    </row>
    <row r="70" spans="1:14" ht="15" customHeight="1" x14ac:dyDescent="0.2">
      <c r="A70" s="238"/>
      <c r="B70" s="238"/>
      <c r="C70" s="238"/>
      <c r="D70" s="238"/>
      <c r="E70" s="238"/>
      <c r="F70" s="238"/>
      <c r="G70" s="238"/>
      <c r="H70" s="238"/>
      <c r="I70" s="316"/>
      <c r="J70" s="238"/>
      <c r="K70" s="238"/>
      <c r="L70" s="238"/>
    </row>
    <row r="71" spans="1:14" ht="15" customHeight="1" x14ac:dyDescent="0.2">
      <c r="A71" s="432" t="s">
        <v>281</v>
      </c>
      <c r="B71" s="433"/>
      <c r="C71" s="248"/>
      <c r="D71" s="248"/>
      <c r="E71" s="248"/>
      <c r="F71" s="248"/>
      <c r="G71" s="248"/>
      <c r="H71" s="248"/>
      <c r="I71" s="260"/>
      <c r="J71" s="248"/>
      <c r="K71" s="248"/>
      <c r="L71" s="248"/>
    </row>
    <row r="72" spans="1:14" ht="15" customHeight="1" x14ac:dyDescent="0.2">
      <c r="A72" s="238"/>
      <c r="B72" s="244" t="s">
        <v>267</v>
      </c>
      <c r="C72" s="256">
        <v>68966000</v>
      </c>
      <c r="D72" s="256"/>
      <c r="E72" s="256">
        <v>58263000</v>
      </c>
      <c r="F72" s="256"/>
      <c r="G72" s="256">
        <v>56849000</v>
      </c>
      <c r="H72" s="298"/>
      <c r="I72" s="256">
        <v>54467000</v>
      </c>
      <c r="J72" s="298"/>
      <c r="K72" s="256">
        <v>56603000</v>
      </c>
      <c r="L72" s="256"/>
    </row>
    <row r="73" spans="1:14" ht="15" customHeight="1" x14ac:dyDescent="0.2">
      <c r="A73" s="295"/>
      <c r="B73" s="283" t="s">
        <v>282</v>
      </c>
      <c r="C73" s="309">
        <v>34.9</v>
      </c>
      <c r="D73" s="300" t="s">
        <v>10</v>
      </c>
      <c r="E73" s="309">
        <v>33.478133460000002</v>
      </c>
      <c r="F73" s="300" t="s">
        <v>10</v>
      </c>
      <c r="G73" s="310">
        <v>34.4</v>
      </c>
      <c r="H73" s="300" t="s">
        <v>10</v>
      </c>
      <c r="I73" s="310">
        <v>34.299999999999997</v>
      </c>
      <c r="J73" s="300" t="s">
        <v>10</v>
      </c>
      <c r="K73" s="309">
        <v>31.4</v>
      </c>
      <c r="L73" s="300" t="s">
        <v>10</v>
      </c>
    </row>
    <row r="74" spans="1:14" ht="15" customHeight="1" x14ac:dyDescent="0.2">
      <c r="A74" s="238"/>
      <c r="B74" s="244" t="s">
        <v>269</v>
      </c>
      <c r="C74" s="252">
        <v>10732000</v>
      </c>
      <c r="D74" s="256"/>
      <c r="E74" s="252">
        <v>10215000</v>
      </c>
      <c r="F74" s="256"/>
      <c r="G74" s="252">
        <v>9784000</v>
      </c>
      <c r="H74" s="298"/>
      <c r="I74" s="252">
        <v>11882000</v>
      </c>
      <c r="J74" s="298"/>
      <c r="K74" s="252">
        <v>10247000</v>
      </c>
      <c r="L74" s="256"/>
    </row>
    <row r="75" spans="1:14" ht="15" customHeight="1" x14ac:dyDescent="0.2">
      <c r="A75" s="295"/>
      <c r="B75" s="283" t="s">
        <v>283</v>
      </c>
      <c r="C75" s="309">
        <v>17.899999999999999</v>
      </c>
      <c r="D75" s="300" t="s">
        <v>10</v>
      </c>
      <c r="E75" s="309">
        <v>17.899999999999999</v>
      </c>
      <c r="F75" s="300" t="s">
        <v>10</v>
      </c>
      <c r="G75" s="310">
        <v>18.5</v>
      </c>
      <c r="H75" s="300" t="s">
        <v>10</v>
      </c>
      <c r="I75" s="310">
        <v>20.6</v>
      </c>
      <c r="J75" s="300" t="s">
        <v>10</v>
      </c>
      <c r="K75" s="309">
        <v>18.399999999999999</v>
      </c>
      <c r="L75" s="300" t="s">
        <v>10</v>
      </c>
      <c r="M75" s="357"/>
      <c r="N75" s="358"/>
    </row>
    <row r="76" spans="1:14" ht="15" customHeight="1" x14ac:dyDescent="0.2">
      <c r="A76" s="238"/>
      <c r="B76" s="263" t="s">
        <v>271</v>
      </c>
      <c r="C76" s="315">
        <v>79698000</v>
      </c>
      <c r="D76" s="256"/>
      <c r="E76" s="315">
        <v>68478000</v>
      </c>
      <c r="F76" s="252"/>
      <c r="G76" s="315">
        <v>66633000</v>
      </c>
      <c r="H76" s="252"/>
      <c r="I76" s="312">
        <v>66349</v>
      </c>
      <c r="J76" s="259"/>
      <c r="K76" s="315">
        <f>K74+K72</f>
        <v>66850000</v>
      </c>
      <c r="L76" s="256"/>
    </row>
    <row r="77" spans="1:14" ht="15" customHeight="1" x14ac:dyDescent="0.2">
      <c r="A77" s="295"/>
      <c r="B77" s="281" t="s">
        <v>284</v>
      </c>
      <c r="C77" s="309">
        <v>31</v>
      </c>
      <c r="D77" s="300" t="s">
        <v>10</v>
      </c>
      <c r="E77" s="309">
        <v>29.6</v>
      </c>
      <c r="F77" s="300" t="s">
        <v>10</v>
      </c>
      <c r="G77" s="310">
        <v>30.5</v>
      </c>
      <c r="H77" s="300" t="s">
        <v>10</v>
      </c>
      <c r="I77" s="310">
        <v>30.7</v>
      </c>
      <c r="J77" s="300" t="s">
        <v>10</v>
      </c>
      <c r="K77" s="309">
        <v>28.3</v>
      </c>
      <c r="L77" s="300" t="s">
        <v>10</v>
      </c>
    </row>
    <row r="78" spans="1:14" ht="15" customHeight="1" x14ac:dyDescent="0.2">
      <c r="A78" s="238"/>
      <c r="B78" s="263" t="s">
        <v>273</v>
      </c>
      <c r="C78" s="252">
        <v>43026000</v>
      </c>
      <c r="D78" s="256"/>
      <c r="E78" s="252">
        <v>26412000</v>
      </c>
      <c r="F78" s="256"/>
      <c r="G78" s="252">
        <v>23525000</v>
      </c>
      <c r="H78" s="298"/>
      <c r="I78" s="252">
        <v>18710000</v>
      </c>
      <c r="J78" s="298"/>
      <c r="K78" s="252">
        <v>25449000</v>
      </c>
      <c r="L78" s="256"/>
    </row>
    <row r="79" spans="1:14" ht="15" customHeight="1" x14ac:dyDescent="0.2">
      <c r="A79" s="295"/>
      <c r="B79" s="281" t="s">
        <v>285</v>
      </c>
      <c r="C79" s="310">
        <v>18.7</v>
      </c>
      <c r="D79" s="300" t="s">
        <v>10</v>
      </c>
      <c r="E79" s="310">
        <v>16.399999999999999</v>
      </c>
      <c r="F79" s="300" t="s">
        <v>10</v>
      </c>
      <c r="G79" s="310">
        <v>14.4</v>
      </c>
      <c r="H79" s="300" t="s">
        <v>10</v>
      </c>
      <c r="I79" s="310">
        <v>12.1</v>
      </c>
      <c r="J79" s="300" t="s">
        <v>10</v>
      </c>
      <c r="K79" s="310">
        <v>12.2</v>
      </c>
      <c r="L79" s="300" t="s">
        <v>10</v>
      </c>
    </row>
    <row r="80" spans="1:14" ht="15" customHeight="1" x14ac:dyDescent="0.2">
      <c r="A80" s="238"/>
      <c r="B80" s="263" t="s">
        <v>275</v>
      </c>
      <c r="C80" s="255">
        <v>122724000</v>
      </c>
      <c r="D80" s="256"/>
      <c r="E80" s="255">
        <v>94890000</v>
      </c>
      <c r="F80" s="256"/>
      <c r="G80" s="255">
        <v>90158000</v>
      </c>
      <c r="H80" s="256"/>
      <c r="I80" s="313">
        <v>85059</v>
      </c>
      <c r="J80" s="298"/>
      <c r="K80" s="255">
        <f>K78+K76</f>
        <v>92299000</v>
      </c>
      <c r="L80" s="256"/>
    </row>
    <row r="81" spans="1:12" ht="15" customHeight="1" x14ac:dyDescent="0.2">
      <c r="A81" s="287"/>
      <c r="B81" s="283" t="s">
        <v>258</v>
      </c>
      <c r="C81" s="304">
        <v>-14</v>
      </c>
      <c r="D81" s="300" t="s">
        <v>10</v>
      </c>
      <c r="E81" s="304">
        <v>-18</v>
      </c>
      <c r="F81" s="300" t="s">
        <v>10</v>
      </c>
      <c r="G81" s="304">
        <v>-13</v>
      </c>
      <c r="H81" s="300" t="s">
        <v>10</v>
      </c>
      <c r="I81" s="304">
        <v>-18</v>
      </c>
      <c r="J81" s="300" t="s">
        <v>10</v>
      </c>
      <c r="K81" s="304">
        <v>-25</v>
      </c>
      <c r="L81" s="300" t="s">
        <v>10</v>
      </c>
    </row>
    <row r="82" spans="1:12" ht="15" customHeight="1" x14ac:dyDescent="0.2">
      <c r="A82" s="296"/>
      <c r="B82" s="284" t="s">
        <v>259</v>
      </c>
      <c r="C82" s="354">
        <v>77</v>
      </c>
      <c r="D82" s="302" t="s">
        <v>10</v>
      </c>
      <c r="E82" s="354">
        <v>82</v>
      </c>
      <c r="F82" s="302" t="s">
        <v>10</v>
      </c>
      <c r="G82" s="354">
        <v>79</v>
      </c>
      <c r="H82" s="302" t="s">
        <v>10</v>
      </c>
      <c r="I82" s="354">
        <v>83</v>
      </c>
      <c r="J82" s="302" t="s">
        <v>10</v>
      </c>
      <c r="K82" s="354">
        <v>76.2</v>
      </c>
      <c r="L82" s="302" t="s">
        <v>10</v>
      </c>
    </row>
    <row r="83" spans="1:12" ht="15" customHeight="1" x14ac:dyDescent="0.2">
      <c r="A83" s="287"/>
      <c r="B83" s="283" t="s">
        <v>260</v>
      </c>
      <c r="C83" s="355">
        <v>23</v>
      </c>
      <c r="D83" s="300" t="s">
        <v>10</v>
      </c>
      <c r="E83" s="355">
        <v>18</v>
      </c>
      <c r="F83" s="300" t="s">
        <v>10</v>
      </c>
      <c r="G83" s="355">
        <v>21</v>
      </c>
      <c r="H83" s="300" t="s">
        <v>10</v>
      </c>
      <c r="I83" s="355">
        <v>17</v>
      </c>
      <c r="J83" s="300" t="s">
        <v>10</v>
      </c>
      <c r="K83" s="355">
        <v>23.8</v>
      </c>
      <c r="L83" s="300" t="s">
        <v>10</v>
      </c>
    </row>
    <row r="84" spans="1:12" ht="15" customHeight="1" x14ac:dyDescent="0.2">
      <c r="A84" s="296"/>
      <c r="B84" s="284" t="s">
        <v>286</v>
      </c>
      <c r="C84" s="352">
        <v>25.2</v>
      </c>
      <c r="D84" s="302" t="s">
        <v>10</v>
      </c>
      <c r="E84" s="352">
        <v>24.192623149999999</v>
      </c>
      <c r="F84" s="302" t="s">
        <v>10</v>
      </c>
      <c r="G84" s="352">
        <v>23.6</v>
      </c>
      <c r="H84" s="302" t="s">
        <v>10</v>
      </c>
      <c r="I84" s="352">
        <v>22.9</v>
      </c>
      <c r="J84" s="302" t="s">
        <v>10</v>
      </c>
      <c r="K84" s="352">
        <v>20.8</v>
      </c>
      <c r="L84" s="302" t="s">
        <v>10</v>
      </c>
    </row>
    <row r="85" spans="1:12" ht="15" customHeight="1" x14ac:dyDescent="0.2">
      <c r="A85" s="442"/>
      <c r="B85" s="371"/>
      <c r="C85" s="261"/>
      <c r="D85" s="248"/>
      <c r="E85" s="248"/>
      <c r="F85" s="248"/>
      <c r="G85" s="248"/>
      <c r="H85" s="258"/>
      <c r="I85" s="258"/>
      <c r="J85" s="258"/>
      <c r="K85" s="248"/>
      <c r="L85" s="248"/>
    </row>
    <row r="86" spans="1:12" ht="15" customHeight="1" x14ac:dyDescent="0.2">
      <c r="A86" s="441" t="s">
        <v>287</v>
      </c>
      <c r="B86" s="371"/>
      <c r="C86" s="256"/>
      <c r="D86" s="256"/>
      <c r="E86" s="256"/>
      <c r="F86" s="256"/>
      <c r="G86" s="256"/>
      <c r="H86" s="298"/>
      <c r="I86" s="298"/>
      <c r="J86" s="298"/>
      <c r="K86" s="256"/>
      <c r="L86" s="256"/>
    </row>
    <row r="87" spans="1:12" ht="15" customHeight="1" x14ac:dyDescent="0.2">
      <c r="A87" s="432" t="s">
        <v>278</v>
      </c>
      <c r="B87" s="433"/>
      <c r="C87" s="248"/>
      <c r="D87" s="248"/>
      <c r="E87" s="248"/>
      <c r="F87" s="248"/>
      <c r="G87" s="248"/>
      <c r="H87" s="258"/>
      <c r="I87" s="258"/>
      <c r="J87" s="258"/>
      <c r="K87" s="248"/>
      <c r="L87" s="248"/>
    </row>
    <row r="88" spans="1:12" ht="15" customHeight="1" x14ac:dyDescent="0.2">
      <c r="A88" s="238"/>
      <c r="B88" s="244" t="s">
        <v>279</v>
      </c>
      <c r="C88" s="256">
        <v>83430000</v>
      </c>
      <c r="D88" s="256"/>
      <c r="E88" s="256">
        <v>75294000</v>
      </c>
      <c r="F88" s="256"/>
      <c r="G88" s="256">
        <v>84581000</v>
      </c>
      <c r="H88" s="298"/>
      <c r="I88" s="256">
        <v>80318000</v>
      </c>
      <c r="J88" s="298"/>
      <c r="K88" s="256">
        <v>87349000</v>
      </c>
      <c r="L88" s="256"/>
    </row>
    <row r="89" spans="1:12" ht="15" customHeight="1" x14ac:dyDescent="0.2">
      <c r="A89" s="295"/>
      <c r="B89" s="280" t="s">
        <v>254</v>
      </c>
      <c r="C89" s="253">
        <v>25369000</v>
      </c>
      <c r="D89" s="254"/>
      <c r="E89" s="253">
        <v>23928000</v>
      </c>
      <c r="F89" s="254"/>
      <c r="G89" s="253">
        <v>22300000</v>
      </c>
      <c r="H89" s="260"/>
      <c r="I89" s="253">
        <v>24166000</v>
      </c>
      <c r="J89" s="260"/>
      <c r="K89" s="254">
        <v>20734000</v>
      </c>
      <c r="L89" s="254"/>
    </row>
    <row r="90" spans="1:12" ht="15" customHeight="1" x14ac:dyDescent="0.2">
      <c r="A90" s="238"/>
      <c r="B90" s="263" t="s">
        <v>255</v>
      </c>
      <c r="C90" s="315">
        <v>108799000</v>
      </c>
      <c r="D90" s="252"/>
      <c r="E90" s="315">
        <v>99222000</v>
      </c>
      <c r="F90" s="252"/>
      <c r="G90" s="315">
        <v>106881000</v>
      </c>
      <c r="H90" s="252"/>
      <c r="I90" s="315">
        <v>104484000</v>
      </c>
      <c r="J90" s="259"/>
      <c r="K90" s="315">
        <f>K88+K89</f>
        <v>108083000</v>
      </c>
      <c r="L90" s="252"/>
    </row>
    <row r="91" spans="1:12" ht="15" customHeight="1" x14ac:dyDescent="0.2">
      <c r="A91" s="295"/>
      <c r="B91" s="262" t="s">
        <v>256</v>
      </c>
      <c r="C91" s="253">
        <v>60685000</v>
      </c>
      <c r="D91" s="254"/>
      <c r="E91" s="254">
        <v>43487000</v>
      </c>
      <c r="F91" s="254"/>
      <c r="G91" s="254">
        <v>38438000</v>
      </c>
      <c r="H91" s="260"/>
      <c r="I91" s="254">
        <v>35717000</v>
      </c>
      <c r="J91" s="260"/>
      <c r="K91" s="254">
        <v>35333000</v>
      </c>
      <c r="L91" s="254"/>
    </row>
    <row r="92" spans="1:12" ht="15" customHeight="1" x14ac:dyDescent="0.2">
      <c r="A92" s="238"/>
      <c r="B92" s="251" t="s">
        <v>257</v>
      </c>
      <c r="C92" s="255">
        <v>169484000</v>
      </c>
      <c r="D92" s="256"/>
      <c r="E92" s="255">
        <v>142709000</v>
      </c>
      <c r="F92" s="256"/>
      <c r="G92" s="255">
        <v>145319000</v>
      </c>
      <c r="H92" s="256"/>
      <c r="I92" s="255">
        <v>140201000</v>
      </c>
      <c r="J92" s="298"/>
      <c r="K92" s="255">
        <f>K91+K90</f>
        <v>143416000</v>
      </c>
      <c r="L92" s="256"/>
    </row>
    <row r="93" spans="1:12" ht="15" customHeight="1" x14ac:dyDescent="0.2">
      <c r="A93" s="287"/>
      <c r="B93" s="281" t="s">
        <v>258</v>
      </c>
      <c r="C93" s="355">
        <v>-21</v>
      </c>
      <c r="D93" s="300" t="s">
        <v>10</v>
      </c>
      <c r="E93" s="355">
        <v>-28</v>
      </c>
      <c r="F93" s="300" t="s">
        <v>10</v>
      </c>
      <c r="G93" s="355">
        <v>-27</v>
      </c>
      <c r="H93" s="300" t="s">
        <v>10</v>
      </c>
      <c r="I93" s="355">
        <v>-24</v>
      </c>
      <c r="J93" s="300" t="s">
        <v>10</v>
      </c>
      <c r="K93" s="355">
        <v>-15</v>
      </c>
      <c r="L93" s="300" t="s">
        <v>10</v>
      </c>
    </row>
    <row r="94" spans="1:12" ht="15" customHeight="1" x14ac:dyDescent="0.2">
      <c r="A94" s="296"/>
      <c r="B94" s="282" t="s">
        <v>280</v>
      </c>
      <c r="C94" s="354">
        <v>-7</v>
      </c>
      <c r="D94" s="302" t="s">
        <v>10</v>
      </c>
      <c r="E94" s="354">
        <v>-17</v>
      </c>
      <c r="F94" s="302" t="s">
        <v>10</v>
      </c>
      <c r="G94" s="354">
        <v>-21</v>
      </c>
      <c r="H94" s="302" t="s">
        <v>10</v>
      </c>
      <c r="I94" s="354">
        <v>-23</v>
      </c>
      <c r="J94" s="302" t="s">
        <v>10</v>
      </c>
      <c r="K94" s="354">
        <v>-15</v>
      </c>
      <c r="L94" s="302" t="s">
        <v>10</v>
      </c>
    </row>
    <row r="95" spans="1:12" ht="15" customHeight="1" x14ac:dyDescent="0.2">
      <c r="A95" s="287"/>
      <c r="B95" s="281" t="s">
        <v>259</v>
      </c>
      <c r="C95" s="355">
        <v>95</v>
      </c>
      <c r="D95" s="300" t="s">
        <v>10</v>
      </c>
      <c r="E95" s="355">
        <v>95</v>
      </c>
      <c r="F95" s="300" t="s">
        <v>10</v>
      </c>
      <c r="G95" s="355">
        <v>95</v>
      </c>
      <c r="H95" s="300" t="s">
        <v>10</v>
      </c>
      <c r="I95" s="355">
        <v>95</v>
      </c>
      <c r="J95" s="300" t="s">
        <v>10</v>
      </c>
      <c r="K95" s="355">
        <v>95</v>
      </c>
      <c r="L95" s="300" t="s">
        <v>10</v>
      </c>
    </row>
    <row r="96" spans="1:12" ht="15" customHeight="1" x14ac:dyDescent="0.2">
      <c r="A96" s="296"/>
      <c r="B96" s="282" t="s">
        <v>260</v>
      </c>
      <c r="C96" s="354">
        <v>5</v>
      </c>
      <c r="D96" s="302" t="s">
        <v>10</v>
      </c>
      <c r="E96" s="354">
        <v>5</v>
      </c>
      <c r="F96" s="302" t="s">
        <v>10</v>
      </c>
      <c r="G96" s="354">
        <v>5</v>
      </c>
      <c r="H96" s="302" t="s">
        <v>10</v>
      </c>
      <c r="I96" s="354">
        <v>5</v>
      </c>
      <c r="J96" s="302" t="s">
        <v>10</v>
      </c>
      <c r="K96" s="354">
        <v>5</v>
      </c>
      <c r="L96" s="302" t="s">
        <v>10</v>
      </c>
    </row>
    <row r="97" spans="1:12" ht="15" customHeight="1" x14ac:dyDescent="0.2">
      <c r="A97" s="434" t="s">
        <v>375</v>
      </c>
      <c r="B97" s="371"/>
      <c r="C97" s="248">
        <v>751389000</v>
      </c>
      <c r="D97" s="248"/>
      <c r="E97" s="248">
        <v>695263000</v>
      </c>
      <c r="F97" s="248"/>
      <c r="G97" s="248">
        <v>641361000</v>
      </c>
      <c r="H97" s="248"/>
      <c r="I97" s="248">
        <v>597713000</v>
      </c>
      <c r="J97" s="258"/>
      <c r="K97" s="248">
        <f>K92+I92+G92+E92</f>
        <v>571645000</v>
      </c>
      <c r="L97" s="248"/>
    </row>
    <row r="98" spans="1:12" ht="15" customHeight="1" x14ac:dyDescent="0.2">
      <c r="A98" s="386"/>
      <c r="B98" s="371"/>
      <c r="C98" s="256"/>
      <c r="D98" s="256"/>
      <c r="E98" s="256"/>
      <c r="F98" s="256"/>
      <c r="G98" s="256"/>
      <c r="H98" s="298"/>
      <c r="I98" s="298"/>
      <c r="J98" s="298"/>
      <c r="K98" s="256"/>
      <c r="L98" s="256"/>
    </row>
    <row r="99" spans="1:12" ht="15" customHeight="1" x14ac:dyDescent="0.2">
      <c r="A99" s="432" t="s">
        <v>14</v>
      </c>
      <c r="B99" s="433"/>
      <c r="C99" s="248"/>
      <c r="D99" s="248"/>
      <c r="E99" s="248"/>
      <c r="F99" s="248"/>
      <c r="G99" s="248"/>
      <c r="H99" s="258"/>
      <c r="I99" s="258"/>
      <c r="J99" s="258"/>
      <c r="K99" s="248"/>
      <c r="L99" s="248"/>
    </row>
    <row r="100" spans="1:12" ht="15" customHeight="1" x14ac:dyDescent="0.2">
      <c r="A100" s="238"/>
      <c r="B100" s="244" t="s">
        <v>261</v>
      </c>
      <c r="C100" s="256">
        <v>22229000</v>
      </c>
      <c r="D100" s="256"/>
      <c r="E100" s="256">
        <v>22082000</v>
      </c>
      <c r="F100" s="256"/>
      <c r="G100" s="256">
        <v>22461000</v>
      </c>
      <c r="H100" s="298"/>
      <c r="I100" s="256">
        <v>21876000</v>
      </c>
      <c r="J100" s="298"/>
      <c r="K100" s="256">
        <v>22069000</v>
      </c>
      <c r="L100" s="256"/>
    </row>
    <row r="101" spans="1:12" ht="15" customHeight="1" x14ac:dyDescent="0.2">
      <c r="A101" s="295"/>
      <c r="B101" s="280" t="s">
        <v>262</v>
      </c>
      <c r="C101" s="253">
        <v>5098000</v>
      </c>
      <c r="D101" s="254"/>
      <c r="E101" s="253">
        <v>5049000</v>
      </c>
      <c r="F101" s="254"/>
      <c r="G101" s="253">
        <v>4321000</v>
      </c>
      <c r="H101" s="260"/>
      <c r="I101" s="253">
        <v>5075000</v>
      </c>
      <c r="J101" s="260"/>
      <c r="K101" s="254">
        <v>4424000</v>
      </c>
      <c r="L101" s="254"/>
    </row>
    <row r="102" spans="1:12" ht="15" customHeight="1" x14ac:dyDescent="0.2">
      <c r="A102" s="238"/>
      <c r="B102" s="263" t="s">
        <v>263</v>
      </c>
      <c r="C102" s="315">
        <v>27327000</v>
      </c>
      <c r="D102" s="252"/>
      <c r="E102" s="315">
        <v>27131000</v>
      </c>
      <c r="F102" s="252"/>
      <c r="G102" s="315">
        <v>26782000</v>
      </c>
      <c r="H102" s="252"/>
      <c r="I102" s="315">
        <v>26951000</v>
      </c>
      <c r="J102" s="259"/>
      <c r="K102" s="315">
        <f>K101+K100</f>
        <v>26493000</v>
      </c>
      <c r="L102" s="252"/>
    </row>
    <row r="103" spans="1:12" ht="15" customHeight="1" x14ac:dyDescent="0.2">
      <c r="A103" s="295"/>
      <c r="B103" s="262" t="s">
        <v>264</v>
      </c>
      <c r="C103" s="253">
        <v>18870000</v>
      </c>
      <c r="D103" s="254"/>
      <c r="E103" s="254">
        <v>15057000</v>
      </c>
      <c r="F103" s="254"/>
      <c r="G103" s="254">
        <v>14021000</v>
      </c>
      <c r="H103" s="260"/>
      <c r="I103" s="254">
        <v>13663000</v>
      </c>
      <c r="J103" s="260"/>
      <c r="K103" s="254">
        <v>14291000</v>
      </c>
      <c r="L103" s="254"/>
    </row>
    <row r="104" spans="1:12" ht="15" customHeight="1" x14ac:dyDescent="0.2">
      <c r="A104" s="238"/>
      <c r="B104" s="251" t="s">
        <v>265</v>
      </c>
      <c r="C104" s="255">
        <v>46197000</v>
      </c>
      <c r="D104" s="256"/>
      <c r="E104" s="255">
        <v>42188000</v>
      </c>
      <c r="F104" s="256"/>
      <c r="G104" s="255">
        <v>40803000</v>
      </c>
      <c r="H104" s="256"/>
      <c r="I104" s="255">
        <v>40614000</v>
      </c>
      <c r="J104" s="298"/>
      <c r="K104" s="255">
        <f>K102+K103</f>
        <v>40784000</v>
      </c>
      <c r="L104" s="256"/>
    </row>
    <row r="105" spans="1:12" ht="15" customHeight="1" x14ac:dyDescent="0.2">
      <c r="A105" s="287"/>
      <c r="B105" s="281" t="s">
        <v>258</v>
      </c>
      <c r="C105" s="355">
        <v>-23</v>
      </c>
      <c r="D105" s="300" t="s">
        <v>10</v>
      </c>
      <c r="E105" s="355">
        <v>-22</v>
      </c>
      <c r="F105" s="300" t="s">
        <v>10</v>
      </c>
      <c r="G105" s="355">
        <v>-23</v>
      </c>
      <c r="H105" s="300" t="s">
        <v>10</v>
      </c>
      <c r="I105" s="355">
        <v>-19</v>
      </c>
      <c r="J105" s="300" t="s">
        <v>10</v>
      </c>
      <c r="K105" s="355">
        <v>-12</v>
      </c>
      <c r="L105" s="300" t="s">
        <v>10</v>
      </c>
    </row>
    <row r="106" spans="1:12" ht="15" customHeight="1" x14ac:dyDescent="0.2">
      <c r="A106" s="296"/>
      <c r="B106" s="282" t="s">
        <v>280</v>
      </c>
      <c r="C106" s="354">
        <v>-8</v>
      </c>
      <c r="D106" s="302" t="s">
        <v>10</v>
      </c>
      <c r="E106" s="354">
        <v>-8</v>
      </c>
      <c r="F106" s="302" t="s">
        <v>10</v>
      </c>
      <c r="G106" s="354">
        <v>-14</v>
      </c>
      <c r="H106" s="302" t="s">
        <v>10</v>
      </c>
      <c r="I106" s="354">
        <v>-15</v>
      </c>
      <c r="J106" s="302" t="s">
        <v>10</v>
      </c>
      <c r="K106" s="354">
        <v>-8</v>
      </c>
      <c r="L106" s="302" t="s">
        <v>10</v>
      </c>
    </row>
    <row r="107" spans="1:12" ht="15" customHeight="1" x14ac:dyDescent="0.2">
      <c r="A107" s="287"/>
      <c r="B107" s="281" t="s">
        <v>259</v>
      </c>
      <c r="C107" s="355">
        <v>82</v>
      </c>
      <c r="D107" s="300" t="s">
        <v>10</v>
      </c>
      <c r="E107" s="355">
        <v>85</v>
      </c>
      <c r="F107" s="300" t="s">
        <v>10</v>
      </c>
      <c r="G107" s="355">
        <v>82</v>
      </c>
      <c r="H107" s="300" t="s">
        <v>10</v>
      </c>
      <c r="I107" s="355">
        <v>84</v>
      </c>
      <c r="J107" s="300" t="s">
        <v>10</v>
      </c>
      <c r="K107" s="355">
        <v>82</v>
      </c>
      <c r="L107" s="300" t="s">
        <v>10</v>
      </c>
    </row>
    <row r="108" spans="1:12" ht="15" customHeight="1" x14ac:dyDescent="0.2">
      <c r="A108" s="296"/>
      <c r="B108" s="282" t="s">
        <v>260</v>
      </c>
      <c r="C108" s="354">
        <v>18</v>
      </c>
      <c r="D108" s="302" t="s">
        <v>10</v>
      </c>
      <c r="E108" s="354">
        <v>15</v>
      </c>
      <c r="F108" s="302" t="s">
        <v>10</v>
      </c>
      <c r="G108" s="354">
        <v>18</v>
      </c>
      <c r="H108" s="302" t="s">
        <v>10</v>
      </c>
      <c r="I108" s="354">
        <v>16</v>
      </c>
      <c r="J108" s="302" t="s">
        <v>10</v>
      </c>
      <c r="K108" s="354">
        <v>18</v>
      </c>
      <c r="L108" s="302" t="s">
        <v>10</v>
      </c>
    </row>
    <row r="109" spans="1:12" ht="15" customHeight="1" x14ac:dyDescent="0.2">
      <c r="A109" s="434" t="s">
        <v>266</v>
      </c>
      <c r="B109" s="440"/>
      <c r="C109" s="248">
        <v>203894000</v>
      </c>
      <c r="D109" s="248"/>
      <c r="E109" s="248">
        <v>191828000</v>
      </c>
      <c r="F109" s="248"/>
      <c r="G109" s="248">
        <v>179565000</v>
      </c>
      <c r="H109" s="248"/>
      <c r="I109" s="248">
        <v>169802000</v>
      </c>
      <c r="J109" s="258"/>
      <c r="K109" s="248">
        <f>K104+I104+G104+E104</f>
        <v>164389000</v>
      </c>
      <c r="L109" s="248"/>
    </row>
    <row r="110" spans="1:12" ht="15" customHeight="1" x14ac:dyDescent="0.2">
      <c r="A110" s="238"/>
      <c r="B110" s="238"/>
      <c r="C110" s="252"/>
      <c r="D110" s="252"/>
      <c r="E110" s="252"/>
      <c r="F110" s="252"/>
      <c r="G110" s="252"/>
      <c r="H110" s="259"/>
      <c r="I110" s="259"/>
      <c r="J110" s="259"/>
      <c r="K110" s="252"/>
      <c r="L110" s="252"/>
    </row>
    <row r="111" spans="1:12" ht="15" customHeight="1" x14ac:dyDescent="0.2">
      <c r="A111" s="432" t="s">
        <v>281</v>
      </c>
      <c r="B111" s="433"/>
      <c r="C111" s="248"/>
      <c r="D111" s="248"/>
      <c r="E111" s="248"/>
      <c r="F111" s="248"/>
      <c r="G111" s="248"/>
      <c r="H111" s="248"/>
      <c r="I111" s="260"/>
      <c r="J111" s="248"/>
      <c r="K111" s="248"/>
      <c r="L111" s="248"/>
    </row>
    <row r="112" spans="1:12" ht="15" customHeight="1" x14ac:dyDescent="0.2">
      <c r="A112" s="238"/>
      <c r="B112" s="244" t="s">
        <v>267</v>
      </c>
      <c r="C112" s="256">
        <v>18889000</v>
      </c>
      <c r="D112" s="256"/>
      <c r="E112" s="256">
        <v>18771000</v>
      </c>
      <c r="F112" s="256"/>
      <c r="G112" s="256">
        <v>18739000</v>
      </c>
      <c r="H112" s="298"/>
      <c r="I112" s="256">
        <v>18645000</v>
      </c>
      <c r="J112" s="298"/>
      <c r="K112" s="256">
        <v>19245000</v>
      </c>
      <c r="L112" s="256"/>
    </row>
    <row r="113" spans="1:12" ht="15" customHeight="1" x14ac:dyDescent="0.2">
      <c r="A113" s="295"/>
      <c r="B113" s="283" t="s">
        <v>288</v>
      </c>
      <c r="C113" s="310">
        <v>22.6</v>
      </c>
      <c r="D113" s="300" t="s">
        <v>10</v>
      </c>
      <c r="E113" s="310">
        <v>24.9</v>
      </c>
      <c r="F113" s="300" t="s">
        <v>10</v>
      </c>
      <c r="G113" s="310">
        <v>22.2</v>
      </c>
      <c r="H113" s="300" t="s">
        <v>10</v>
      </c>
      <c r="I113" s="310">
        <v>23.2</v>
      </c>
      <c r="J113" s="300" t="s">
        <v>10</v>
      </c>
      <c r="K113" s="310">
        <v>22</v>
      </c>
      <c r="L113" s="300" t="s">
        <v>10</v>
      </c>
    </row>
    <row r="114" spans="1:12" ht="15" customHeight="1" x14ac:dyDescent="0.2">
      <c r="A114" s="238"/>
      <c r="B114" s="244" t="s">
        <v>269</v>
      </c>
      <c r="C114" s="252">
        <v>4040000</v>
      </c>
      <c r="D114" s="252"/>
      <c r="E114" s="252">
        <v>3997000</v>
      </c>
      <c r="F114" s="252"/>
      <c r="G114" s="252">
        <v>3240000</v>
      </c>
      <c r="H114" s="259"/>
      <c r="I114" s="252">
        <v>3962000</v>
      </c>
      <c r="J114" s="259"/>
      <c r="K114" s="252">
        <v>3502000</v>
      </c>
      <c r="L114" s="252"/>
    </row>
    <row r="115" spans="1:12" ht="15" customHeight="1" x14ac:dyDescent="0.2">
      <c r="A115" s="295"/>
      <c r="B115" s="283" t="s">
        <v>289</v>
      </c>
      <c r="C115" s="310">
        <v>15.9</v>
      </c>
      <c r="D115" s="249" t="s">
        <v>10</v>
      </c>
      <c r="E115" s="310">
        <v>16.7</v>
      </c>
      <c r="F115" s="249" t="s">
        <v>10</v>
      </c>
      <c r="G115" s="310">
        <v>14.5</v>
      </c>
      <c r="H115" s="249" t="s">
        <v>10</v>
      </c>
      <c r="I115" s="310">
        <v>16.399999999999999</v>
      </c>
      <c r="J115" s="249" t="s">
        <v>10</v>
      </c>
      <c r="K115" s="310">
        <v>16.899999999999999</v>
      </c>
      <c r="L115" s="249" t="s">
        <v>10</v>
      </c>
    </row>
    <row r="116" spans="1:12" ht="15" customHeight="1" x14ac:dyDescent="0.2">
      <c r="A116" s="238"/>
      <c r="B116" s="263" t="s">
        <v>271</v>
      </c>
      <c r="C116" s="315">
        <v>22929000</v>
      </c>
      <c r="D116" s="252"/>
      <c r="E116" s="315">
        <v>22768000</v>
      </c>
      <c r="F116" s="252"/>
      <c r="G116" s="315">
        <v>21979000</v>
      </c>
      <c r="H116" s="252"/>
      <c r="I116" s="312">
        <v>22607</v>
      </c>
      <c r="J116" s="259"/>
      <c r="K116" s="315">
        <f>K112+K114</f>
        <v>22747000</v>
      </c>
      <c r="L116" s="252"/>
    </row>
    <row r="117" spans="1:12" ht="15" customHeight="1" x14ac:dyDescent="0.2">
      <c r="A117" s="295"/>
      <c r="B117" s="281" t="s">
        <v>290</v>
      </c>
      <c r="C117" s="310">
        <v>21.1</v>
      </c>
      <c r="D117" s="249" t="s">
        <v>10</v>
      </c>
      <c r="E117" s="310">
        <v>22.9</v>
      </c>
      <c r="F117" s="249" t="s">
        <v>10</v>
      </c>
      <c r="G117" s="310">
        <v>20.6</v>
      </c>
      <c r="H117" s="249" t="s">
        <v>10</v>
      </c>
      <c r="I117" s="310">
        <v>21.6</v>
      </c>
      <c r="J117" s="249" t="s">
        <v>10</v>
      </c>
      <c r="K117" s="310">
        <v>21</v>
      </c>
      <c r="L117" s="300" t="s">
        <v>10</v>
      </c>
    </row>
    <row r="118" spans="1:12" ht="15" customHeight="1" x14ac:dyDescent="0.2">
      <c r="A118" s="238"/>
      <c r="B118" s="263" t="s">
        <v>273</v>
      </c>
      <c r="C118" s="252">
        <v>6806000</v>
      </c>
      <c r="D118" s="252"/>
      <c r="E118" s="252">
        <v>5727000</v>
      </c>
      <c r="F118" s="252"/>
      <c r="G118" s="252">
        <v>4277000</v>
      </c>
      <c r="H118" s="259"/>
      <c r="I118" s="252">
        <v>4790000</v>
      </c>
      <c r="J118" s="259"/>
      <c r="K118" s="252">
        <v>4055000</v>
      </c>
      <c r="L118" s="252"/>
    </row>
    <row r="119" spans="1:12" ht="15" customHeight="1" x14ac:dyDescent="0.2">
      <c r="A119" s="295"/>
      <c r="B119" s="281" t="s">
        <v>291</v>
      </c>
      <c r="C119" s="310">
        <v>11.2</v>
      </c>
      <c r="D119" s="300" t="s">
        <v>10</v>
      </c>
      <c r="E119" s="310">
        <v>13.2</v>
      </c>
      <c r="F119" s="300" t="s">
        <v>10</v>
      </c>
      <c r="G119" s="310">
        <v>11.1</v>
      </c>
      <c r="H119" s="300" t="s">
        <v>10</v>
      </c>
      <c r="I119" s="310">
        <v>13.4</v>
      </c>
      <c r="J119" s="300" t="s">
        <v>10</v>
      </c>
      <c r="K119" s="310">
        <v>11.5</v>
      </c>
      <c r="L119" s="300" t="s">
        <v>10</v>
      </c>
    </row>
    <row r="120" spans="1:12" ht="15" customHeight="1" x14ac:dyDescent="0.2">
      <c r="A120" s="238"/>
      <c r="B120" s="251" t="s">
        <v>275</v>
      </c>
      <c r="C120" s="255">
        <v>29735000</v>
      </c>
      <c r="D120" s="256"/>
      <c r="E120" s="255">
        <v>28495000</v>
      </c>
      <c r="F120" s="256"/>
      <c r="G120" s="255">
        <v>26256000</v>
      </c>
      <c r="H120" s="256"/>
      <c r="I120" s="313">
        <v>27397</v>
      </c>
      <c r="J120" s="298"/>
      <c r="K120" s="255">
        <f>K118+K116</f>
        <v>26802000</v>
      </c>
      <c r="L120" s="256"/>
    </row>
    <row r="121" spans="1:12" ht="15" customHeight="1" x14ac:dyDescent="0.2">
      <c r="A121" s="287"/>
      <c r="B121" s="281" t="s">
        <v>258</v>
      </c>
      <c r="C121" s="355">
        <v>-23</v>
      </c>
      <c r="D121" s="300" t="s">
        <v>10</v>
      </c>
      <c r="E121" s="355">
        <v>-24</v>
      </c>
      <c r="F121" s="300" t="s">
        <v>10</v>
      </c>
      <c r="G121" s="355">
        <v>-28</v>
      </c>
      <c r="H121" s="300" t="s">
        <v>10</v>
      </c>
      <c r="I121" s="355">
        <v>-20</v>
      </c>
      <c r="J121" s="300" t="s">
        <v>10</v>
      </c>
      <c r="K121" s="355">
        <v>-10</v>
      </c>
      <c r="L121" s="300" t="s">
        <v>10</v>
      </c>
    </row>
    <row r="122" spans="1:12" ht="15" customHeight="1" x14ac:dyDescent="0.2">
      <c r="A122" s="296"/>
      <c r="B122" s="282" t="s">
        <v>259</v>
      </c>
      <c r="C122" s="354">
        <v>99</v>
      </c>
      <c r="D122" s="302" t="s">
        <v>10</v>
      </c>
      <c r="E122" s="354">
        <v>100</v>
      </c>
      <c r="F122" s="302" t="s">
        <v>10</v>
      </c>
      <c r="G122" s="354">
        <v>99</v>
      </c>
      <c r="H122" s="302" t="s">
        <v>10</v>
      </c>
      <c r="I122" s="354">
        <v>100</v>
      </c>
      <c r="J122" s="302" t="s">
        <v>10</v>
      </c>
      <c r="K122" s="354">
        <v>102</v>
      </c>
      <c r="L122" s="302" t="s">
        <v>10</v>
      </c>
    </row>
    <row r="123" spans="1:12" ht="15" customHeight="1" x14ac:dyDescent="0.2">
      <c r="A123" s="247"/>
      <c r="B123" s="281" t="s">
        <v>260</v>
      </c>
      <c r="C123" s="355">
        <v>1</v>
      </c>
      <c r="D123" s="300" t="s">
        <v>10</v>
      </c>
      <c r="E123" s="355">
        <v>0</v>
      </c>
      <c r="F123" s="300" t="s">
        <v>10</v>
      </c>
      <c r="G123" s="355">
        <v>1</v>
      </c>
      <c r="H123" s="300" t="s">
        <v>10</v>
      </c>
      <c r="I123" s="355">
        <v>0</v>
      </c>
      <c r="J123" s="300" t="s">
        <v>10</v>
      </c>
      <c r="K123" s="355">
        <v>-2</v>
      </c>
      <c r="L123" s="300" t="s">
        <v>10</v>
      </c>
    </row>
    <row r="124" spans="1:12" ht="15" customHeight="1" x14ac:dyDescent="0.2">
      <c r="A124" s="238"/>
      <c r="B124" s="282" t="s">
        <v>292</v>
      </c>
      <c r="C124" s="352">
        <v>17.5</v>
      </c>
      <c r="D124" s="302" t="s">
        <v>10</v>
      </c>
      <c r="E124" s="352">
        <v>20</v>
      </c>
      <c r="F124" s="302" t="s">
        <v>10</v>
      </c>
      <c r="G124" s="352">
        <v>18.100000000000001</v>
      </c>
      <c r="H124" s="302" t="s">
        <v>10</v>
      </c>
      <c r="I124" s="352">
        <v>19.5</v>
      </c>
      <c r="J124" s="302" t="s">
        <v>10</v>
      </c>
      <c r="K124" s="352">
        <v>18.7</v>
      </c>
      <c r="L124" s="302" t="s">
        <v>10</v>
      </c>
    </row>
    <row r="125" spans="1:12" ht="15" customHeight="1" x14ac:dyDescent="0.2">
      <c r="A125" s="285"/>
      <c r="B125" s="285"/>
      <c r="C125" s="319"/>
      <c r="D125" s="319"/>
      <c r="E125" s="319"/>
      <c r="F125" s="319"/>
      <c r="G125" s="319"/>
      <c r="H125" s="320"/>
      <c r="I125" s="320"/>
      <c r="J125" s="320"/>
      <c r="K125" s="319"/>
      <c r="L125" s="319"/>
    </row>
    <row r="126" spans="1:12" ht="15" customHeight="1" x14ac:dyDescent="0.2">
      <c r="A126" s="441" t="s">
        <v>293</v>
      </c>
      <c r="B126" s="371"/>
      <c r="C126" s="321"/>
      <c r="D126" s="321"/>
      <c r="E126" s="321"/>
      <c r="F126" s="321"/>
      <c r="G126" s="321"/>
      <c r="H126" s="322"/>
      <c r="I126" s="322"/>
      <c r="J126" s="322"/>
      <c r="K126" s="321"/>
      <c r="L126" s="321"/>
    </row>
    <row r="127" spans="1:12" ht="15" customHeight="1" x14ac:dyDescent="0.2">
      <c r="A127" s="432" t="s">
        <v>278</v>
      </c>
      <c r="B127" s="433"/>
      <c r="C127" s="248"/>
      <c r="D127" s="248"/>
      <c r="E127" s="248"/>
      <c r="F127" s="248"/>
      <c r="G127" s="248"/>
      <c r="H127" s="258"/>
      <c r="I127" s="258"/>
      <c r="J127" s="258"/>
      <c r="K127" s="248"/>
      <c r="L127" s="248"/>
    </row>
    <row r="128" spans="1:12" ht="15" customHeight="1" x14ac:dyDescent="0.2">
      <c r="A128" s="238"/>
      <c r="B128" s="244" t="s">
        <v>279</v>
      </c>
      <c r="C128" s="256">
        <v>812029000</v>
      </c>
      <c r="D128" s="256"/>
      <c r="E128" s="256">
        <v>788950000</v>
      </c>
      <c r="F128" s="256"/>
      <c r="G128" s="256">
        <v>792310000</v>
      </c>
      <c r="H128" s="298"/>
      <c r="I128" s="256">
        <v>769878000</v>
      </c>
      <c r="J128" s="298"/>
      <c r="K128" s="256">
        <f>K88+K48+K10</f>
        <v>858445000</v>
      </c>
      <c r="L128" s="256"/>
    </row>
    <row r="129" spans="1:12" ht="15" customHeight="1" x14ac:dyDescent="0.2">
      <c r="A129" s="295"/>
      <c r="B129" s="280" t="s">
        <v>254</v>
      </c>
      <c r="C129" s="253">
        <v>174594000</v>
      </c>
      <c r="D129" s="254"/>
      <c r="E129" s="253">
        <v>184519000</v>
      </c>
      <c r="F129" s="254"/>
      <c r="G129" s="253">
        <v>180568000</v>
      </c>
      <c r="H129" s="260"/>
      <c r="I129" s="253">
        <v>175324000</v>
      </c>
      <c r="J129" s="260"/>
      <c r="K129" s="254">
        <f>K89+K49+K11</f>
        <v>166407000</v>
      </c>
      <c r="L129" s="254"/>
    </row>
    <row r="130" spans="1:12" ht="15" customHeight="1" x14ac:dyDescent="0.2">
      <c r="A130" s="238"/>
      <c r="B130" s="263" t="s">
        <v>255</v>
      </c>
      <c r="C130" s="315">
        <v>986623000</v>
      </c>
      <c r="D130" s="252"/>
      <c r="E130" s="315">
        <v>973469000</v>
      </c>
      <c r="F130" s="252"/>
      <c r="G130" s="315">
        <v>972878000</v>
      </c>
      <c r="H130" s="252"/>
      <c r="I130" s="315">
        <v>945202000</v>
      </c>
      <c r="J130" s="259"/>
      <c r="K130" s="315">
        <f>K128+K129</f>
        <v>1024852000</v>
      </c>
      <c r="L130" s="252"/>
    </row>
    <row r="131" spans="1:12" ht="15" customHeight="1" x14ac:dyDescent="0.2">
      <c r="A131" s="295"/>
      <c r="B131" s="262" t="s">
        <v>256</v>
      </c>
      <c r="C131" s="253">
        <v>720369000</v>
      </c>
      <c r="D131" s="254"/>
      <c r="E131" s="254">
        <v>498541000</v>
      </c>
      <c r="F131" s="254"/>
      <c r="G131" s="254">
        <v>520004000</v>
      </c>
      <c r="H131" s="260"/>
      <c r="I131" s="254">
        <v>486953000</v>
      </c>
      <c r="J131" s="260"/>
      <c r="K131" s="254">
        <f>K91+K51+K13</f>
        <v>674605000</v>
      </c>
      <c r="L131" s="254"/>
    </row>
    <row r="132" spans="1:12" ht="15" customHeight="1" x14ac:dyDescent="0.2">
      <c r="A132" s="238"/>
      <c r="B132" s="251" t="s">
        <v>257</v>
      </c>
      <c r="C132" s="255">
        <v>1706992000</v>
      </c>
      <c r="D132" s="256"/>
      <c r="E132" s="255">
        <v>1472010000</v>
      </c>
      <c r="F132" s="256"/>
      <c r="G132" s="255">
        <v>1492882000</v>
      </c>
      <c r="H132" s="256"/>
      <c r="I132" s="255">
        <v>1432155000</v>
      </c>
      <c r="J132" s="298"/>
      <c r="K132" s="255">
        <f>K130+K131</f>
        <v>1699457000</v>
      </c>
      <c r="L132" s="256"/>
    </row>
    <row r="133" spans="1:12" ht="15" customHeight="1" x14ac:dyDescent="0.2">
      <c r="A133" s="287"/>
      <c r="B133" s="281" t="s">
        <v>258</v>
      </c>
      <c r="C133" s="355">
        <v>-1</v>
      </c>
      <c r="D133" s="300" t="s">
        <v>10</v>
      </c>
      <c r="E133" s="355">
        <v>-5</v>
      </c>
      <c r="F133" s="300" t="s">
        <v>10</v>
      </c>
      <c r="G133" s="355">
        <v>-2</v>
      </c>
      <c r="H133" s="300" t="s">
        <v>10</v>
      </c>
      <c r="I133" s="355">
        <v>-2</v>
      </c>
      <c r="J133" s="300" t="s">
        <v>10</v>
      </c>
      <c r="K133" s="355">
        <v>0</v>
      </c>
      <c r="L133" s="300" t="s">
        <v>10</v>
      </c>
    </row>
    <row r="134" spans="1:12" ht="15" customHeight="1" x14ac:dyDescent="0.2">
      <c r="A134" s="296"/>
      <c r="B134" s="282" t="s">
        <v>280</v>
      </c>
      <c r="C134" s="354">
        <v>4</v>
      </c>
      <c r="D134" s="302" t="s">
        <v>10</v>
      </c>
      <c r="E134" s="354">
        <v>-3</v>
      </c>
      <c r="F134" s="302" t="s">
        <v>10</v>
      </c>
      <c r="G134" s="354">
        <v>-2</v>
      </c>
      <c r="H134" s="302" t="s">
        <v>10</v>
      </c>
      <c r="I134" s="354">
        <v>-2</v>
      </c>
      <c r="J134" s="302" t="s">
        <v>10</v>
      </c>
      <c r="K134" s="354">
        <v>1</v>
      </c>
      <c r="L134" s="302" t="s">
        <v>10</v>
      </c>
    </row>
    <row r="135" spans="1:12" ht="15" customHeight="1" x14ac:dyDescent="0.2">
      <c r="A135" s="295"/>
      <c r="B135" s="281" t="s">
        <v>259</v>
      </c>
      <c r="C135" s="355">
        <v>66</v>
      </c>
      <c r="D135" s="300" t="s">
        <v>10</v>
      </c>
      <c r="E135" s="355">
        <v>73</v>
      </c>
      <c r="F135" s="300" t="s">
        <v>10</v>
      </c>
      <c r="G135" s="355">
        <v>71</v>
      </c>
      <c r="H135" s="300" t="s">
        <v>10</v>
      </c>
      <c r="I135" s="355">
        <v>71</v>
      </c>
      <c r="J135" s="300" t="s">
        <v>10</v>
      </c>
      <c r="K135" s="355">
        <v>65</v>
      </c>
      <c r="L135" s="300" t="s">
        <v>10</v>
      </c>
    </row>
    <row r="136" spans="1:12" ht="15" customHeight="1" x14ac:dyDescent="0.2">
      <c r="A136" s="238"/>
      <c r="B136" s="282" t="s">
        <v>260</v>
      </c>
      <c r="C136" s="354">
        <v>34</v>
      </c>
      <c r="D136" s="302" t="s">
        <v>10</v>
      </c>
      <c r="E136" s="354">
        <v>27</v>
      </c>
      <c r="F136" s="302" t="s">
        <v>10</v>
      </c>
      <c r="G136" s="354">
        <v>29</v>
      </c>
      <c r="H136" s="302" t="s">
        <v>10</v>
      </c>
      <c r="I136" s="354">
        <v>29</v>
      </c>
      <c r="J136" s="302" t="s">
        <v>10</v>
      </c>
      <c r="K136" s="354">
        <v>35</v>
      </c>
      <c r="L136" s="302" t="s">
        <v>10</v>
      </c>
    </row>
    <row r="137" spans="1:12" ht="15" customHeight="1" x14ac:dyDescent="0.2">
      <c r="A137" s="434" t="s">
        <v>294</v>
      </c>
      <c r="B137" s="436"/>
      <c r="C137" s="248">
        <v>6255540000</v>
      </c>
      <c r="D137" s="248"/>
      <c r="E137" s="248">
        <v>6175549000</v>
      </c>
      <c r="F137" s="248"/>
      <c r="G137" s="248">
        <v>6139418000</v>
      </c>
      <c r="H137" s="258"/>
      <c r="I137" s="258">
        <v>6104039</v>
      </c>
      <c r="J137" s="258"/>
      <c r="K137" s="248">
        <f>K132+I132+G132+E132</f>
        <v>6096504000</v>
      </c>
      <c r="L137" s="248"/>
    </row>
    <row r="138" spans="1:12" ht="15" customHeight="1" x14ac:dyDescent="0.2">
      <c r="A138" s="296"/>
      <c r="B138" s="286" t="s">
        <v>258</v>
      </c>
      <c r="C138" s="348">
        <v>0</v>
      </c>
      <c r="D138" s="302" t="s">
        <v>10</v>
      </c>
      <c r="E138" s="354">
        <v>-1</v>
      </c>
      <c r="F138" s="302" t="s">
        <v>10</v>
      </c>
      <c r="G138" s="354">
        <v>-2</v>
      </c>
      <c r="H138" s="302" t="s">
        <v>10</v>
      </c>
      <c r="I138" s="354">
        <v>-3</v>
      </c>
      <c r="J138" s="302" t="s">
        <v>10</v>
      </c>
      <c r="K138" s="354">
        <v>-3</v>
      </c>
      <c r="L138" s="302" t="s">
        <v>10</v>
      </c>
    </row>
    <row r="139" spans="1:12" ht="15" customHeight="1" x14ac:dyDescent="0.2">
      <c r="A139" s="287"/>
      <c r="B139" s="287"/>
      <c r="C139" s="304"/>
      <c r="D139" s="304"/>
      <c r="E139" s="304"/>
      <c r="F139" s="304"/>
      <c r="G139" s="304"/>
      <c r="H139" s="304"/>
      <c r="I139" s="304"/>
      <c r="J139" s="304"/>
      <c r="K139" s="304"/>
      <c r="L139" s="304"/>
    </row>
    <row r="140" spans="1:12" ht="15" customHeight="1" x14ac:dyDescent="0.2">
      <c r="A140" s="371" t="s">
        <v>14</v>
      </c>
      <c r="B140" s="386"/>
      <c r="C140" s="252"/>
      <c r="D140" s="252"/>
      <c r="E140" s="252"/>
      <c r="F140" s="252"/>
      <c r="G140" s="252"/>
      <c r="H140" s="259"/>
      <c r="I140" s="259"/>
      <c r="J140" s="259"/>
      <c r="K140" s="252"/>
      <c r="L140" s="252"/>
    </row>
    <row r="141" spans="1:12" ht="15" customHeight="1" x14ac:dyDescent="0.2">
      <c r="A141" s="295"/>
      <c r="B141" s="280" t="s">
        <v>261</v>
      </c>
      <c r="C141" s="248">
        <v>279655000</v>
      </c>
      <c r="D141" s="248"/>
      <c r="E141" s="248">
        <v>276121000</v>
      </c>
      <c r="F141" s="248"/>
      <c r="G141" s="248">
        <v>267216000</v>
      </c>
      <c r="H141" s="258"/>
      <c r="I141" s="248">
        <v>256677000</v>
      </c>
      <c r="J141" s="258"/>
      <c r="K141" s="248">
        <f>K100+K60+K21</f>
        <v>292468000</v>
      </c>
      <c r="L141" s="248"/>
    </row>
    <row r="142" spans="1:12" ht="15" customHeight="1" x14ac:dyDescent="0.2">
      <c r="A142" s="238"/>
      <c r="B142" s="244" t="s">
        <v>262</v>
      </c>
      <c r="C142" s="305">
        <v>35169000</v>
      </c>
      <c r="D142" s="252"/>
      <c r="E142" s="305">
        <v>37141000</v>
      </c>
      <c r="F142" s="252"/>
      <c r="G142" s="305">
        <v>36431000</v>
      </c>
      <c r="H142" s="259"/>
      <c r="I142" s="305">
        <v>39182000</v>
      </c>
      <c r="J142" s="259"/>
      <c r="K142" s="252">
        <f>K101+K61+K22</f>
        <v>34603000</v>
      </c>
      <c r="L142" s="252"/>
    </row>
    <row r="143" spans="1:12" ht="15" customHeight="1" x14ac:dyDescent="0.2">
      <c r="A143" s="295"/>
      <c r="B143" s="262" t="s">
        <v>263</v>
      </c>
      <c r="C143" s="306">
        <v>314824000</v>
      </c>
      <c r="D143" s="254"/>
      <c r="E143" s="306">
        <v>313262000</v>
      </c>
      <c r="F143" s="254"/>
      <c r="G143" s="306">
        <v>303647000</v>
      </c>
      <c r="H143" s="254"/>
      <c r="I143" s="306">
        <v>295859000</v>
      </c>
      <c r="J143" s="260"/>
      <c r="K143" s="306">
        <f>K141+K142</f>
        <v>327071000</v>
      </c>
      <c r="L143" s="254"/>
    </row>
    <row r="144" spans="1:12" ht="15" customHeight="1" x14ac:dyDescent="0.2">
      <c r="A144" s="238"/>
      <c r="B144" s="263" t="s">
        <v>264</v>
      </c>
      <c r="C144" s="305">
        <v>602346000</v>
      </c>
      <c r="D144" s="252"/>
      <c r="E144" s="252">
        <v>418709000</v>
      </c>
      <c r="F144" s="252"/>
      <c r="G144" s="252">
        <v>452383000</v>
      </c>
      <c r="H144" s="259"/>
      <c r="I144" s="252">
        <v>424609000</v>
      </c>
      <c r="J144" s="259"/>
      <c r="K144" s="252">
        <f>K103+K63+K24</f>
        <v>607814000</v>
      </c>
      <c r="L144" s="252"/>
    </row>
    <row r="145" spans="1:12" ht="15" customHeight="1" x14ac:dyDescent="0.2">
      <c r="A145" s="437" t="s">
        <v>295</v>
      </c>
      <c r="B145" s="438"/>
      <c r="C145" s="307">
        <v>917170000</v>
      </c>
      <c r="D145" s="248"/>
      <c r="E145" s="307">
        <v>731971000</v>
      </c>
      <c r="F145" s="248"/>
      <c r="G145" s="307">
        <v>756030000</v>
      </c>
      <c r="H145" s="248"/>
      <c r="I145" s="307">
        <v>720468000</v>
      </c>
      <c r="J145" s="258"/>
      <c r="K145" s="307">
        <f>K143+K144</f>
        <v>934885000</v>
      </c>
      <c r="L145" s="248"/>
    </row>
    <row r="146" spans="1:12" ht="15" customHeight="1" x14ac:dyDescent="0.2">
      <c r="A146" s="296"/>
      <c r="B146" s="282" t="s">
        <v>258</v>
      </c>
      <c r="C146" s="354">
        <v>4</v>
      </c>
      <c r="D146" s="302" t="s">
        <v>10</v>
      </c>
      <c r="E146" s="354">
        <v>-2</v>
      </c>
      <c r="F146" s="302" t="s">
        <v>10</v>
      </c>
      <c r="G146" s="354">
        <v>2</v>
      </c>
      <c r="H146" s="302" t="s">
        <v>10</v>
      </c>
      <c r="I146" s="354">
        <v>1</v>
      </c>
      <c r="J146" s="302" t="s">
        <v>10</v>
      </c>
      <c r="K146" s="354">
        <v>2</v>
      </c>
      <c r="L146" s="302" t="s">
        <v>10</v>
      </c>
    </row>
    <row r="147" spans="1:12" ht="15" customHeight="1" x14ac:dyDescent="0.2">
      <c r="A147" s="287"/>
      <c r="B147" s="281" t="s">
        <v>280</v>
      </c>
      <c r="C147" s="355">
        <v>9</v>
      </c>
      <c r="D147" s="300" t="s">
        <v>10</v>
      </c>
      <c r="E147" s="355">
        <v>-1</v>
      </c>
      <c r="F147" s="300" t="s">
        <v>10</v>
      </c>
      <c r="G147" s="355">
        <v>3</v>
      </c>
      <c r="H147" s="300" t="s">
        <v>10</v>
      </c>
      <c r="I147" s="355">
        <v>2</v>
      </c>
      <c r="J147" s="300" t="s">
        <v>10</v>
      </c>
      <c r="K147" s="355">
        <v>3</v>
      </c>
      <c r="L147" s="300" t="s">
        <v>10</v>
      </c>
    </row>
    <row r="148" spans="1:12" ht="15" customHeight="1" x14ac:dyDescent="0.2">
      <c r="A148" s="238"/>
      <c r="B148" s="282" t="s">
        <v>259</v>
      </c>
      <c r="C148" s="354">
        <v>38</v>
      </c>
      <c r="D148" s="302" t="s">
        <v>10</v>
      </c>
      <c r="E148" s="354">
        <v>46</v>
      </c>
      <c r="F148" s="302" t="s">
        <v>10</v>
      </c>
      <c r="G148" s="354">
        <v>42</v>
      </c>
      <c r="H148" s="302" t="s">
        <v>10</v>
      </c>
      <c r="I148" s="354">
        <v>43</v>
      </c>
      <c r="J148" s="302" t="s">
        <v>10</v>
      </c>
      <c r="K148" s="354">
        <v>35.5</v>
      </c>
      <c r="L148" s="302" t="s">
        <v>10</v>
      </c>
    </row>
    <row r="149" spans="1:12" ht="15" customHeight="1" x14ac:dyDescent="0.2">
      <c r="A149" s="295"/>
      <c r="B149" s="281" t="s">
        <v>260</v>
      </c>
      <c r="C149" s="355">
        <v>62</v>
      </c>
      <c r="D149" s="300" t="s">
        <v>10</v>
      </c>
      <c r="E149" s="355">
        <v>54</v>
      </c>
      <c r="F149" s="300" t="s">
        <v>10</v>
      </c>
      <c r="G149" s="355">
        <v>58</v>
      </c>
      <c r="H149" s="300" t="s">
        <v>10</v>
      </c>
      <c r="I149" s="355">
        <v>57</v>
      </c>
      <c r="J149" s="300" t="s">
        <v>10</v>
      </c>
      <c r="K149" s="355">
        <v>63.5</v>
      </c>
      <c r="L149" s="300" t="s">
        <v>10</v>
      </c>
    </row>
    <row r="150" spans="1:12" ht="15" customHeight="1" x14ac:dyDescent="0.2">
      <c r="A150" s="371" t="s">
        <v>266</v>
      </c>
      <c r="B150" s="439"/>
      <c r="C150" s="256">
        <v>3119516000</v>
      </c>
      <c r="D150" s="256"/>
      <c r="E150" s="256">
        <v>3101131000</v>
      </c>
      <c r="F150" s="256"/>
      <c r="G150" s="256">
        <v>3118766000</v>
      </c>
      <c r="H150" s="256"/>
      <c r="I150" s="298">
        <v>3125639</v>
      </c>
      <c r="J150" s="298"/>
      <c r="K150" s="256">
        <f>K145+I145+G145+E145</f>
        <v>3143354000</v>
      </c>
      <c r="L150" s="256"/>
    </row>
    <row r="151" spans="1:12" ht="15" customHeight="1" x14ac:dyDescent="0.2">
      <c r="A151" s="287"/>
      <c r="B151" s="288" t="s">
        <v>258</v>
      </c>
      <c r="C151" s="355">
        <v>3</v>
      </c>
      <c r="D151" s="300" t="s">
        <v>10</v>
      </c>
      <c r="E151" s="355">
        <v>1</v>
      </c>
      <c r="F151" s="300" t="s">
        <v>10</v>
      </c>
      <c r="G151" s="355">
        <v>0</v>
      </c>
      <c r="H151" s="300" t="s">
        <v>10</v>
      </c>
      <c r="I151" s="355">
        <v>1</v>
      </c>
      <c r="J151" s="300" t="s">
        <v>10</v>
      </c>
      <c r="K151" s="355">
        <v>1</v>
      </c>
      <c r="L151" s="300" t="s">
        <v>10</v>
      </c>
    </row>
    <row r="152" spans="1:12" ht="15" customHeight="1" x14ac:dyDescent="0.2">
      <c r="A152" s="238"/>
      <c r="B152" s="238"/>
      <c r="C152" s="252"/>
      <c r="D152" s="252"/>
      <c r="E152" s="252"/>
      <c r="F152" s="252"/>
      <c r="G152" s="252"/>
      <c r="H152" s="259"/>
      <c r="I152" s="259"/>
      <c r="J152" s="259"/>
      <c r="K152" s="252"/>
      <c r="L152" s="252"/>
    </row>
    <row r="153" spans="1:12" ht="15" customHeight="1" x14ac:dyDescent="0.2">
      <c r="A153" s="432" t="s">
        <v>281</v>
      </c>
      <c r="B153" s="433"/>
      <c r="C153" s="254"/>
      <c r="D153" s="254"/>
      <c r="E153" s="254"/>
      <c r="F153" s="254"/>
      <c r="G153" s="254"/>
      <c r="H153" s="260"/>
      <c r="I153" s="260"/>
      <c r="J153" s="260"/>
      <c r="K153" s="254"/>
      <c r="L153" s="254"/>
    </row>
    <row r="154" spans="1:12" ht="15" customHeight="1" x14ac:dyDescent="0.2">
      <c r="A154" s="238"/>
      <c r="B154" s="244" t="s">
        <v>267</v>
      </c>
      <c r="C154" s="256">
        <v>247600000</v>
      </c>
      <c r="D154" s="256"/>
      <c r="E154" s="256">
        <v>241052000</v>
      </c>
      <c r="F154" s="256"/>
      <c r="G154" s="256">
        <v>234400000</v>
      </c>
      <c r="H154" s="298"/>
      <c r="I154" s="256">
        <v>225985000</v>
      </c>
      <c r="J154" s="298"/>
      <c r="K154" s="256">
        <f>K112+K72+K32</f>
        <v>261128000</v>
      </c>
      <c r="L154" s="256"/>
    </row>
    <row r="155" spans="1:12" ht="15" customHeight="1" x14ac:dyDescent="0.2">
      <c r="A155" s="295"/>
      <c r="B155" s="283" t="s">
        <v>296</v>
      </c>
      <c r="C155" s="353">
        <v>30.5</v>
      </c>
      <c r="D155" s="359" t="s">
        <v>10</v>
      </c>
      <c r="E155" s="353">
        <v>30.6</v>
      </c>
      <c r="F155" s="359" t="s">
        <v>10</v>
      </c>
      <c r="G155" s="353">
        <v>29.6</v>
      </c>
      <c r="H155" s="359" t="s">
        <v>10</v>
      </c>
      <c r="I155" s="353">
        <v>29.4</v>
      </c>
      <c r="J155" s="359" t="s">
        <v>10</v>
      </c>
      <c r="K155" s="353">
        <v>30.4</v>
      </c>
      <c r="L155" s="360" t="s">
        <v>10</v>
      </c>
    </row>
    <row r="156" spans="1:12" ht="15" customHeight="1" x14ac:dyDescent="0.2">
      <c r="A156" s="238"/>
      <c r="B156" s="244" t="s">
        <v>269</v>
      </c>
      <c r="C156" s="252">
        <v>29979000</v>
      </c>
      <c r="D156" s="252"/>
      <c r="E156" s="252">
        <v>29924000</v>
      </c>
      <c r="F156" s="252"/>
      <c r="G156" s="252">
        <v>29358000</v>
      </c>
      <c r="H156" s="259"/>
      <c r="I156" s="252">
        <v>33101000</v>
      </c>
      <c r="J156" s="259"/>
      <c r="K156" s="252">
        <f>K74+K34+K114</f>
        <v>28801000</v>
      </c>
      <c r="L156" s="252"/>
    </row>
    <row r="157" spans="1:12" ht="15" customHeight="1" x14ac:dyDescent="0.2">
      <c r="A157" s="295"/>
      <c r="B157" s="283" t="s">
        <v>297</v>
      </c>
      <c r="C157" s="353">
        <v>17.2</v>
      </c>
      <c r="D157" s="359" t="s">
        <v>10</v>
      </c>
      <c r="E157" s="353">
        <v>16.2</v>
      </c>
      <c r="F157" s="359" t="s">
        <v>10</v>
      </c>
      <c r="G157" s="353">
        <v>16.3</v>
      </c>
      <c r="H157" s="359" t="s">
        <v>10</v>
      </c>
      <c r="I157" s="353">
        <v>18.899999999999999</v>
      </c>
      <c r="J157" s="359" t="s">
        <v>10</v>
      </c>
      <c r="K157" s="353">
        <v>17.3</v>
      </c>
      <c r="L157" s="360" t="s">
        <v>10</v>
      </c>
    </row>
    <row r="158" spans="1:12" ht="15" customHeight="1" x14ac:dyDescent="0.2">
      <c r="A158" s="238"/>
      <c r="B158" s="263" t="s">
        <v>271</v>
      </c>
      <c r="C158" s="315">
        <v>277579000</v>
      </c>
      <c r="D158" s="252"/>
      <c r="E158" s="315">
        <v>270976000</v>
      </c>
      <c r="F158" s="252"/>
      <c r="G158" s="315">
        <v>263758000</v>
      </c>
      <c r="H158" s="252"/>
      <c r="I158" s="312">
        <v>259086</v>
      </c>
      <c r="J158" s="259"/>
      <c r="K158" s="315">
        <f>K154+K156</f>
        <v>289929000</v>
      </c>
      <c r="L158" s="252"/>
    </row>
    <row r="159" spans="1:12" ht="15" customHeight="1" x14ac:dyDescent="0.2">
      <c r="A159" s="295"/>
      <c r="B159" s="281" t="s">
        <v>298</v>
      </c>
      <c r="C159" s="353">
        <v>28.1</v>
      </c>
      <c r="D159" s="359" t="s">
        <v>10</v>
      </c>
      <c r="E159" s="353">
        <v>27.8</v>
      </c>
      <c r="F159" s="359" t="s">
        <v>10</v>
      </c>
      <c r="G159" s="353">
        <v>27.1</v>
      </c>
      <c r="H159" s="359" t="s">
        <v>10</v>
      </c>
      <c r="I159" s="353">
        <v>27.4</v>
      </c>
      <c r="J159" s="359" t="s">
        <v>10</v>
      </c>
      <c r="K159" s="353">
        <v>28.3</v>
      </c>
      <c r="L159" s="360" t="s">
        <v>10</v>
      </c>
    </row>
    <row r="160" spans="1:12" ht="15" customHeight="1" x14ac:dyDescent="0.2">
      <c r="A160" s="238"/>
      <c r="B160" s="263" t="s">
        <v>273</v>
      </c>
      <c r="C160" s="252">
        <v>94161000</v>
      </c>
      <c r="D160" s="252"/>
      <c r="E160" s="252">
        <v>68352000</v>
      </c>
      <c r="F160" s="252"/>
      <c r="G160" s="252">
        <v>69830000</v>
      </c>
      <c r="H160" s="259"/>
      <c r="I160" s="252">
        <v>55031000</v>
      </c>
      <c r="J160" s="259"/>
      <c r="K160" s="252">
        <f>K118+K78+K38</f>
        <v>79941000</v>
      </c>
      <c r="L160" s="252"/>
    </row>
    <row r="161" spans="1:24" ht="15" customHeight="1" x14ac:dyDescent="0.2">
      <c r="A161" s="295"/>
      <c r="B161" s="281" t="s">
        <v>299</v>
      </c>
      <c r="C161" s="353">
        <v>13.1</v>
      </c>
      <c r="D161" s="359" t="s">
        <v>10</v>
      </c>
      <c r="E161" s="353">
        <v>13.7</v>
      </c>
      <c r="F161" s="359" t="s">
        <v>10</v>
      </c>
      <c r="G161" s="353">
        <v>13.4</v>
      </c>
      <c r="H161" s="359" t="s">
        <v>10</v>
      </c>
      <c r="I161" s="353">
        <v>11.3</v>
      </c>
      <c r="J161" s="359" t="s">
        <v>10</v>
      </c>
      <c r="K161" s="353">
        <v>11.9</v>
      </c>
      <c r="L161" s="360" t="s">
        <v>10</v>
      </c>
    </row>
    <row r="162" spans="1:24" ht="15" customHeight="1" x14ac:dyDescent="0.2">
      <c r="A162" s="238"/>
      <c r="B162" s="263" t="s">
        <v>275</v>
      </c>
      <c r="C162" s="255">
        <v>371740000</v>
      </c>
      <c r="D162" s="256"/>
      <c r="E162" s="255">
        <v>339328000</v>
      </c>
      <c r="F162" s="256"/>
      <c r="G162" s="255">
        <v>333588000</v>
      </c>
      <c r="H162" s="256"/>
      <c r="I162" s="313">
        <v>314117</v>
      </c>
      <c r="J162" s="298"/>
      <c r="K162" s="255">
        <f>K160+K158</f>
        <v>369870000</v>
      </c>
      <c r="L162" s="256"/>
    </row>
    <row r="163" spans="1:24" ht="15" customHeight="1" x14ac:dyDescent="0.2">
      <c r="A163" s="287"/>
      <c r="B163" s="283" t="s">
        <v>258</v>
      </c>
      <c r="C163" s="355">
        <v>-2</v>
      </c>
      <c r="D163" s="300" t="s">
        <v>10</v>
      </c>
      <c r="E163" s="355">
        <v>-2</v>
      </c>
      <c r="F163" s="300" t="s">
        <v>10</v>
      </c>
      <c r="G163" s="355">
        <v>-1</v>
      </c>
      <c r="H163" s="300" t="s">
        <v>10</v>
      </c>
      <c r="I163" s="355">
        <v>-4</v>
      </c>
      <c r="J163" s="300" t="s">
        <v>10</v>
      </c>
      <c r="K163" s="355">
        <v>-1</v>
      </c>
      <c r="L163" s="300" t="s">
        <v>10</v>
      </c>
    </row>
    <row r="164" spans="1:24" ht="15" customHeight="1" x14ac:dyDescent="0.2">
      <c r="A164" s="296"/>
      <c r="B164" s="284" t="s">
        <v>259</v>
      </c>
      <c r="C164" s="354">
        <v>81</v>
      </c>
      <c r="D164" s="302" t="s">
        <v>10</v>
      </c>
      <c r="E164" s="354">
        <v>85</v>
      </c>
      <c r="F164" s="302" t="s">
        <v>10</v>
      </c>
      <c r="G164" s="354">
        <v>82</v>
      </c>
      <c r="H164" s="302" t="s">
        <v>10</v>
      </c>
      <c r="I164" s="354">
        <v>86</v>
      </c>
      <c r="J164" s="302" t="s">
        <v>10</v>
      </c>
      <c r="K164" s="354">
        <v>81</v>
      </c>
      <c r="L164" s="302" t="s">
        <v>10</v>
      </c>
    </row>
    <row r="165" spans="1:24" ht="15" customHeight="1" x14ac:dyDescent="0.2">
      <c r="A165" s="287"/>
      <c r="B165" s="283" t="s">
        <v>260</v>
      </c>
      <c r="C165" s="355">
        <v>19</v>
      </c>
      <c r="D165" s="300" t="s">
        <v>10</v>
      </c>
      <c r="E165" s="355">
        <v>15</v>
      </c>
      <c r="F165" s="300" t="s">
        <v>10</v>
      </c>
      <c r="G165" s="355">
        <v>18</v>
      </c>
      <c r="H165" s="300" t="s">
        <v>10</v>
      </c>
      <c r="I165" s="355">
        <v>14</v>
      </c>
      <c r="J165" s="300" t="s">
        <v>10</v>
      </c>
      <c r="K165" s="355">
        <v>19</v>
      </c>
      <c r="L165" s="300" t="s">
        <v>10</v>
      </c>
    </row>
    <row r="166" spans="1:24" ht="15" customHeight="1" x14ac:dyDescent="0.2">
      <c r="A166" s="296"/>
      <c r="B166" s="284" t="s">
        <v>300</v>
      </c>
      <c r="C166" s="352">
        <v>21.8</v>
      </c>
      <c r="D166" s="302" t="s">
        <v>10</v>
      </c>
      <c r="E166" s="352">
        <v>23.1</v>
      </c>
      <c r="F166" s="302" t="s">
        <v>10</v>
      </c>
      <c r="G166" s="352">
        <v>22.3</v>
      </c>
      <c r="H166" s="302" t="s">
        <v>10</v>
      </c>
      <c r="I166" s="352">
        <v>21.9</v>
      </c>
      <c r="J166" s="302" t="s">
        <v>10</v>
      </c>
      <c r="K166" s="352">
        <v>21.8</v>
      </c>
      <c r="L166" s="302" t="s">
        <v>10</v>
      </c>
    </row>
    <row r="167" spans="1:24" ht="15" customHeight="1" x14ac:dyDescent="0.2">
      <c r="A167" s="247"/>
      <c r="B167" s="247"/>
      <c r="C167" s="254"/>
      <c r="D167" s="254"/>
      <c r="E167" s="254"/>
      <c r="F167" s="254"/>
      <c r="G167" s="254"/>
      <c r="H167" s="260"/>
      <c r="I167" s="260"/>
      <c r="J167" s="260"/>
      <c r="K167" s="254"/>
      <c r="L167" s="254"/>
    </row>
    <row r="168" spans="1:24" ht="15" customHeight="1" x14ac:dyDescent="0.2">
      <c r="A168" s="371" t="s">
        <v>77</v>
      </c>
      <c r="B168" s="371"/>
      <c r="C168" s="256">
        <v>83208000</v>
      </c>
      <c r="D168" s="252"/>
      <c r="E168" s="256">
        <v>89765000</v>
      </c>
      <c r="F168" s="252"/>
      <c r="G168" s="256">
        <v>91993000</v>
      </c>
      <c r="H168" s="259"/>
      <c r="I168" s="256">
        <v>87858000</v>
      </c>
      <c r="J168" s="259"/>
      <c r="K168" s="256">
        <v>93335000</v>
      </c>
      <c r="L168" s="252"/>
    </row>
    <row r="169" spans="1:24" ht="15" customHeight="1" x14ac:dyDescent="0.2">
      <c r="A169" s="434" t="s">
        <v>78</v>
      </c>
      <c r="B169" s="371"/>
      <c r="C169" s="248">
        <v>287976000</v>
      </c>
      <c r="D169" s="254"/>
      <c r="E169" s="248">
        <v>280988000</v>
      </c>
      <c r="F169" s="254"/>
      <c r="G169" s="248">
        <v>277168000</v>
      </c>
      <c r="H169" s="260"/>
      <c r="I169" s="248">
        <v>253554000</v>
      </c>
      <c r="J169" s="260"/>
      <c r="K169" s="248">
        <v>254458000</v>
      </c>
      <c r="L169" s="254"/>
    </row>
    <row r="170" spans="1:24" ht="15" customHeight="1" x14ac:dyDescent="0.2">
      <c r="A170" s="371" t="s">
        <v>17</v>
      </c>
      <c r="B170" s="386"/>
      <c r="C170" s="256">
        <v>-32552000</v>
      </c>
      <c r="D170" s="256"/>
      <c r="E170" s="256">
        <v>-45596000</v>
      </c>
      <c r="F170" s="256"/>
      <c r="G170" s="256">
        <v>-51731000</v>
      </c>
      <c r="H170" s="298"/>
      <c r="I170" s="256">
        <v>-35792000</v>
      </c>
      <c r="J170" s="298"/>
      <c r="K170" s="256">
        <v>-50204000</v>
      </c>
      <c r="L170" s="256"/>
    </row>
    <row r="171" spans="1:24" ht="15" customHeight="1" x14ac:dyDescent="0.2">
      <c r="A171" s="434" t="s">
        <v>155</v>
      </c>
      <c r="B171" s="435"/>
      <c r="C171" s="258">
        <v>67010</v>
      </c>
      <c r="D171" s="248"/>
      <c r="E171" s="248">
        <v>31348000</v>
      </c>
      <c r="F171" s="248"/>
      <c r="G171" s="248">
        <v>33961000</v>
      </c>
      <c r="H171" s="258"/>
      <c r="I171" s="258">
        <v>32134</v>
      </c>
      <c r="J171" s="258"/>
      <c r="K171" s="248">
        <v>80647000</v>
      </c>
      <c r="L171" s="248"/>
    </row>
    <row r="172" spans="1:24" ht="15" customHeight="1" x14ac:dyDescent="0.2">
      <c r="A172" s="296"/>
      <c r="B172" s="284" t="s">
        <v>300</v>
      </c>
      <c r="C172" s="314">
        <v>3.9</v>
      </c>
      <c r="D172" s="302" t="s">
        <v>10</v>
      </c>
      <c r="E172" s="314">
        <v>2.1</v>
      </c>
      <c r="F172" s="302" t="s">
        <v>10</v>
      </c>
      <c r="G172" s="314">
        <v>2.2999999999999998</v>
      </c>
      <c r="H172" s="302" t="s">
        <v>10</v>
      </c>
      <c r="I172" s="314">
        <v>2.2000000000000002</v>
      </c>
      <c r="J172" s="302" t="s">
        <v>10</v>
      </c>
      <c r="K172" s="314">
        <v>4.7</v>
      </c>
      <c r="L172" s="302" t="s">
        <v>10</v>
      </c>
      <c r="M172" s="238"/>
      <c r="N172" s="238"/>
      <c r="O172" s="238"/>
      <c r="P172" s="238"/>
      <c r="Q172" s="238"/>
      <c r="R172" s="238"/>
      <c r="S172" s="238"/>
      <c r="T172" s="238"/>
      <c r="U172" s="238"/>
      <c r="V172" s="238"/>
      <c r="W172" s="238"/>
      <c r="X172" s="238"/>
    </row>
    <row r="173" spans="1:24" x14ac:dyDescent="0.2">
      <c r="A173" s="297"/>
      <c r="B173" s="283" t="s">
        <v>301</v>
      </c>
      <c r="C173" s="310">
        <v>7.3</v>
      </c>
      <c r="D173" s="300" t="s">
        <v>10</v>
      </c>
      <c r="E173" s="310">
        <v>4.3</v>
      </c>
      <c r="F173" s="300" t="s">
        <v>10</v>
      </c>
      <c r="G173" s="310">
        <v>4.5</v>
      </c>
      <c r="H173" s="300" t="s">
        <v>10</v>
      </c>
      <c r="I173" s="310">
        <v>4.5</v>
      </c>
      <c r="J173" s="300" t="s">
        <v>10</v>
      </c>
      <c r="K173" s="310">
        <v>8.6</v>
      </c>
      <c r="L173" s="300" t="s">
        <v>10</v>
      </c>
    </row>
    <row r="174" spans="1:24" ht="15.9" customHeight="1" x14ac:dyDescent="0.2">
      <c r="A174" s="289"/>
      <c r="B174" s="289"/>
      <c r="C174" s="318"/>
      <c r="D174" s="323"/>
      <c r="E174" s="318"/>
      <c r="F174" s="323"/>
      <c r="G174" s="318"/>
      <c r="H174" s="323"/>
      <c r="I174" s="317"/>
      <c r="J174" s="318"/>
      <c r="K174" s="318"/>
      <c r="L174" s="323"/>
    </row>
    <row r="175" spans="1:24" ht="15.9" customHeight="1" x14ac:dyDescent="0.2">
      <c r="A175" s="289"/>
      <c r="B175" s="289"/>
      <c r="C175" s="318"/>
      <c r="D175" s="323"/>
      <c r="E175" s="318"/>
      <c r="F175" s="323"/>
      <c r="G175" s="318"/>
      <c r="H175" s="323"/>
      <c r="I175" s="317"/>
      <c r="J175" s="318"/>
      <c r="K175" s="318"/>
      <c r="L175" s="323"/>
    </row>
    <row r="176" spans="1:24" ht="15.9" customHeight="1" x14ac:dyDescent="0.2">
      <c r="A176" s="289"/>
      <c r="B176" s="289"/>
      <c r="C176" s="318"/>
      <c r="D176" s="323"/>
      <c r="E176" s="318"/>
      <c r="F176" s="323"/>
      <c r="G176" s="318"/>
      <c r="H176" s="323"/>
      <c r="I176" s="317"/>
      <c r="J176" s="318"/>
      <c r="K176" s="318"/>
      <c r="L176" s="323"/>
    </row>
    <row r="177" spans="1:24" ht="15.9" customHeight="1" x14ac:dyDescent="0.2">
      <c r="A177" s="289"/>
      <c r="B177" s="370" t="s">
        <v>131</v>
      </c>
      <c r="C177" s="425"/>
      <c r="D177" s="426"/>
      <c r="E177" s="425"/>
      <c r="F177" s="426"/>
      <c r="G177" s="425"/>
      <c r="H177" s="426"/>
      <c r="I177" s="427"/>
      <c r="J177" s="425"/>
      <c r="K177" s="425"/>
      <c r="L177" s="323"/>
    </row>
    <row r="178" spans="1:24" ht="15.9" customHeight="1" x14ac:dyDescent="0.2">
      <c r="A178" s="289"/>
      <c r="B178" s="370" t="s">
        <v>381</v>
      </c>
      <c r="C178" s="425"/>
      <c r="D178" s="426"/>
      <c r="E178" s="425"/>
      <c r="F178" s="426"/>
      <c r="G178" s="425"/>
      <c r="H178" s="426"/>
      <c r="I178" s="427"/>
      <c r="J178" s="425"/>
      <c r="K178" s="425"/>
      <c r="L178" s="323"/>
    </row>
    <row r="179" spans="1:24" ht="15.9" customHeight="1" x14ac:dyDescent="0.2">
      <c r="A179" s="289"/>
      <c r="B179" s="370" t="s">
        <v>251</v>
      </c>
      <c r="C179" s="425"/>
      <c r="D179" s="426"/>
      <c r="E179" s="425"/>
      <c r="F179" s="426"/>
      <c r="G179" s="425"/>
      <c r="H179" s="426"/>
      <c r="I179" s="427"/>
      <c r="J179" s="425"/>
      <c r="K179" s="425"/>
      <c r="L179" s="323"/>
    </row>
    <row r="180" spans="1:24" ht="15.9" customHeight="1" x14ac:dyDescent="0.2">
      <c r="A180" s="289"/>
      <c r="B180" s="370" t="s">
        <v>3</v>
      </c>
      <c r="C180" s="428"/>
      <c r="D180" s="429"/>
      <c r="E180" s="428"/>
      <c r="F180" s="429"/>
      <c r="G180" s="428"/>
      <c r="H180" s="429"/>
      <c r="I180" s="430"/>
      <c r="J180" s="428"/>
      <c r="K180" s="428"/>
      <c r="L180" s="323"/>
    </row>
    <row r="181" spans="1:24" ht="27.9" customHeight="1" x14ac:dyDescent="0.2">
      <c r="A181" s="289"/>
      <c r="B181" s="290"/>
      <c r="C181" s="290"/>
      <c r="D181" s="290"/>
      <c r="E181" s="290"/>
      <c r="F181" s="290"/>
      <c r="G181" s="290"/>
      <c r="H181" s="290"/>
      <c r="I181" s="290"/>
      <c r="J181" s="290"/>
      <c r="K181" s="290"/>
      <c r="L181" s="290"/>
      <c r="M181" s="290"/>
    </row>
    <row r="182" spans="1:24" ht="27.9" customHeight="1" x14ac:dyDescent="0.2">
      <c r="A182" s="289"/>
      <c r="B182" s="431" t="s">
        <v>302</v>
      </c>
      <c r="C182" s="425"/>
      <c r="D182" s="426"/>
      <c r="E182" s="425"/>
      <c r="F182" s="426"/>
      <c r="G182" s="425"/>
      <c r="H182" s="426"/>
      <c r="I182" s="427"/>
      <c r="J182" s="425"/>
      <c r="K182" s="425"/>
      <c r="L182" s="426"/>
      <c r="M182" s="371"/>
    </row>
    <row r="183" spans="1:24" ht="15.9" customHeight="1" x14ac:dyDescent="0.2">
      <c r="A183" s="289"/>
      <c r="B183" s="289"/>
      <c r="C183" s="318"/>
      <c r="D183" s="323"/>
      <c r="E183" s="318"/>
      <c r="F183" s="323"/>
      <c r="G183" s="318"/>
      <c r="H183" s="323"/>
      <c r="I183" s="317"/>
      <c r="J183" s="318"/>
      <c r="K183" s="318"/>
      <c r="L183" s="323"/>
    </row>
    <row r="184" spans="1:24" ht="15" customHeight="1" x14ac:dyDescent="0.2">
      <c r="A184" s="238"/>
      <c r="B184" s="238"/>
      <c r="C184" s="243" t="s">
        <v>376</v>
      </c>
      <c r="D184" s="239"/>
      <c r="E184" s="243" t="s">
        <v>141</v>
      </c>
      <c r="F184" s="239"/>
      <c r="G184" s="243" t="s">
        <v>142</v>
      </c>
      <c r="H184" s="239"/>
      <c r="I184" s="243" t="s">
        <v>143</v>
      </c>
      <c r="J184" s="318"/>
      <c r="K184" s="243" t="s">
        <v>144</v>
      </c>
      <c r="L184" s="239"/>
      <c r="M184" s="238"/>
      <c r="N184" s="238"/>
      <c r="O184" s="238"/>
      <c r="P184" s="238"/>
      <c r="Q184" s="238"/>
      <c r="R184" s="238"/>
      <c r="S184" s="238"/>
      <c r="T184" s="238"/>
      <c r="U184" s="238"/>
      <c r="V184" s="238"/>
      <c r="W184" s="238"/>
      <c r="X184" s="238"/>
    </row>
    <row r="185" spans="1:24" ht="15" customHeight="1" x14ac:dyDescent="0.2">
      <c r="A185" s="238"/>
      <c r="B185" s="238"/>
      <c r="C185" s="324"/>
      <c r="D185" s="324"/>
      <c r="E185" s="324"/>
      <c r="F185" s="324"/>
      <c r="G185" s="325"/>
      <c r="H185" s="324"/>
      <c r="I185" s="325"/>
      <c r="J185" s="318"/>
      <c r="K185" s="324"/>
      <c r="L185" s="324"/>
      <c r="M185" s="238"/>
      <c r="N185" s="238"/>
      <c r="O185" s="238"/>
      <c r="P185" s="238"/>
      <c r="Q185" s="238"/>
      <c r="R185" s="238"/>
      <c r="S185" s="238"/>
      <c r="T185" s="238"/>
      <c r="U185" s="238"/>
      <c r="V185" s="238"/>
      <c r="W185" s="238"/>
      <c r="X185" s="238"/>
    </row>
    <row r="186" spans="1:24" ht="26.1" customHeight="1" x14ac:dyDescent="0.2">
      <c r="A186" s="403" t="s">
        <v>55</v>
      </c>
      <c r="B186" s="371"/>
      <c r="C186" s="326">
        <v>250455000</v>
      </c>
      <c r="D186" s="327"/>
      <c r="E186" s="326">
        <v>-76725000</v>
      </c>
      <c r="F186" s="327"/>
      <c r="G186" s="326">
        <v>-54010000</v>
      </c>
      <c r="H186" s="327"/>
      <c r="I186" s="326">
        <v>-40822000</v>
      </c>
      <c r="J186" s="328"/>
      <c r="K186" s="326">
        <v>288662000</v>
      </c>
      <c r="L186" s="327"/>
      <c r="M186" s="238"/>
      <c r="N186" s="238"/>
      <c r="O186" s="238"/>
      <c r="P186" s="238"/>
      <c r="Q186" s="238"/>
      <c r="R186" s="238"/>
      <c r="S186" s="238"/>
      <c r="T186" s="238"/>
      <c r="U186" s="238"/>
      <c r="V186" s="238"/>
      <c r="W186" s="238"/>
      <c r="X186" s="238"/>
    </row>
    <row r="187" spans="1:24" ht="26.1" customHeight="1" x14ac:dyDescent="0.2">
      <c r="A187" s="371" t="s">
        <v>303</v>
      </c>
      <c r="B187" s="371"/>
      <c r="C187" s="305">
        <v>-15507000</v>
      </c>
      <c r="D187" s="329"/>
      <c r="E187" s="305">
        <v>-19952000</v>
      </c>
      <c r="F187" s="329"/>
      <c r="G187" s="252">
        <v>-16395000</v>
      </c>
      <c r="H187" s="330"/>
      <c r="I187" s="252">
        <v>-12868000</v>
      </c>
      <c r="J187" s="318"/>
      <c r="K187" s="305">
        <v>-19678000</v>
      </c>
      <c r="L187" s="329"/>
      <c r="M187" s="238"/>
      <c r="N187" s="238"/>
      <c r="O187" s="238"/>
      <c r="P187" s="238"/>
      <c r="Q187" s="238"/>
      <c r="R187" s="238"/>
      <c r="S187" s="238"/>
      <c r="T187" s="238"/>
      <c r="U187" s="238"/>
      <c r="V187" s="238"/>
      <c r="W187" s="238"/>
      <c r="X187" s="238"/>
    </row>
    <row r="188" spans="1:24" ht="12" customHeight="1" x14ac:dyDescent="0.2">
      <c r="A188" s="403" t="s">
        <v>304</v>
      </c>
      <c r="B188" s="371"/>
      <c r="C188" s="326">
        <v>234948000</v>
      </c>
      <c r="D188" s="327"/>
      <c r="E188" s="326">
        <v>-96677000</v>
      </c>
      <c r="F188" s="327"/>
      <c r="G188" s="331">
        <v>-70405000</v>
      </c>
      <c r="H188" s="327"/>
      <c r="I188" s="331">
        <v>-53690000</v>
      </c>
      <c r="J188" s="328"/>
      <c r="K188" s="326">
        <f>K187+K186</f>
        <v>268984000</v>
      </c>
      <c r="L188" s="327"/>
      <c r="M188" s="238"/>
      <c r="N188" s="238"/>
      <c r="O188" s="238"/>
      <c r="P188" s="238"/>
      <c r="Q188" s="238"/>
      <c r="R188" s="238"/>
      <c r="S188" s="238"/>
      <c r="T188" s="238"/>
      <c r="U188" s="238"/>
      <c r="V188" s="238"/>
      <c r="W188" s="238"/>
      <c r="X188" s="238"/>
    </row>
    <row r="189" spans="1:24" ht="11.1" customHeight="1" x14ac:dyDescent="0.2">
      <c r="A189" s="386"/>
      <c r="B189" s="371"/>
      <c r="C189" s="256"/>
      <c r="D189" s="256"/>
      <c r="E189" s="256"/>
      <c r="F189" s="256"/>
      <c r="G189" s="256"/>
      <c r="H189" s="256"/>
      <c r="I189" s="256"/>
      <c r="J189" s="318"/>
      <c r="K189" s="256"/>
      <c r="L189" s="256"/>
      <c r="M189" s="238"/>
      <c r="N189" s="238"/>
      <c r="O189" s="238"/>
      <c r="P189" s="238"/>
      <c r="Q189" s="238"/>
      <c r="R189" s="238"/>
      <c r="S189" s="238"/>
      <c r="T189" s="238"/>
      <c r="U189" s="238"/>
      <c r="V189" s="238"/>
      <c r="W189" s="238"/>
      <c r="X189" s="238"/>
    </row>
    <row r="190" spans="1:24" ht="26.1" customHeight="1" x14ac:dyDescent="0.2">
      <c r="A190" s="403" t="s">
        <v>305</v>
      </c>
      <c r="B190" s="371"/>
      <c r="C190" s="326">
        <v>299747000</v>
      </c>
      <c r="D190" s="326"/>
      <c r="E190" s="326">
        <v>179415000</v>
      </c>
      <c r="F190" s="326"/>
      <c r="G190" s="326">
        <v>112080000</v>
      </c>
      <c r="H190" s="326"/>
      <c r="I190" s="326">
        <v>78898000</v>
      </c>
      <c r="J190" s="328"/>
      <c r="K190" s="326">
        <f>K186+I186+G186+E186</f>
        <v>117105000</v>
      </c>
      <c r="L190" s="326"/>
      <c r="M190" s="238"/>
      <c r="N190" s="238"/>
      <c r="O190" s="238"/>
      <c r="P190" s="238"/>
      <c r="Q190" s="238"/>
      <c r="R190" s="238"/>
      <c r="S190" s="238"/>
      <c r="T190" s="238"/>
      <c r="U190" s="238"/>
      <c r="V190" s="238"/>
      <c r="W190" s="238"/>
      <c r="X190" s="238"/>
    </row>
    <row r="191" spans="1:24" ht="26.1" customHeight="1" x14ac:dyDescent="0.2">
      <c r="A191" s="371" t="s">
        <v>306</v>
      </c>
      <c r="B191" s="371"/>
      <c r="C191" s="305">
        <v>-83988000</v>
      </c>
      <c r="D191" s="252"/>
      <c r="E191" s="305">
        <v>-85646000</v>
      </c>
      <c r="F191" s="252"/>
      <c r="G191" s="252">
        <v>-79589000</v>
      </c>
      <c r="H191" s="252"/>
      <c r="I191" s="252">
        <v>-64722000</v>
      </c>
      <c r="J191" s="318"/>
      <c r="K191" s="305">
        <f>K187+I187+G187+E187</f>
        <v>-68893000</v>
      </c>
      <c r="L191" s="252"/>
      <c r="M191" s="238"/>
      <c r="N191" s="238"/>
      <c r="O191" s="238"/>
      <c r="P191" s="238"/>
      <c r="Q191" s="238"/>
      <c r="R191" s="238"/>
      <c r="S191" s="238"/>
      <c r="T191" s="238"/>
      <c r="U191" s="238"/>
      <c r="V191" s="238"/>
      <c r="W191" s="238"/>
      <c r="X191" s="238"/>
    </row>
    <row r="192" spans="1:24" ht="12" customHeight="1" x14ac:dyDescent="0.2">
      <c r="A192" s="403" t="s">
        <v>307</v>
      </c>
      <c r="B192" s="371"/>
      <c r="C192" s="326">
        <v>215759000</v>
      </c>
      <c r="D192" s="326"/>
      <c r="E192" s="326">
        <v>93769000</v>
      </c>
      <c r="F192" s="326"/>
      <c r="G192" s="331">
        <v>32491000</v>
      </c>
      <c r="H192" s="326"/>
      <c r="I192" s="331">
        <v>14176000</v>
      </c>
      <c r="J192" s="328"/>
      <c r="K192" s="331">
        <f>K190+K191</f>
        <v>48212000</v>
      </c>
      <c r="L192" s="326"/>
      <c r="M192" s="238"/>
      <c r="N192" s="238"/>
      <c r="O192" s="238"/>
      <c r="P192" s="238"/>
      <c r="Q192" s="238"/>
      <c r="R192" s="238"/>
      <c r="S192" s="238"/>
      <c r="T192" s="238"/>
      <c r="U192" s="238"/>
      <c r="V192" s="238"/>
      <c r="W192" s="238"/>
      <c r="X192" s="238"/>
    </row>
    <row r="193" spans="1:24" ht="11.1" customHeight="1" x14ac:dyDescent="0.2">
      <c r="A193" s="241"/>
      <c r="B193" s="241"/>
      <c r="C193" s="324"/>
      <c r="D193" s="324"/>
      <c r="E193" s="324"/>
      <c r="F193" s="324"/>
      <c r="G193" s="325"/>
      <c r="H193" s="324"/>
      <c r="I193" s="325"/>
      <c r="J193" s="318"/>
      <c r="K193" s="324"/>
      <c r="L193" s="324"/>
      <c r="M193" s="238"/>
      <c r="N193" s="238"/>
      <c r="O193" s="238"/>
      <c r="P193" s="238"/>
      <c r="Q193" s="238"/>
      <c r="R193" s="238"/>
      <c r="S193" s="238"/>
      <c r="T193" s="238"/>
      <c r="U193" s="238"/>
      <c r="V193" s="238"/>
      <c r="W193" s="238"/>
      <c r="X193" s="238"/>
    </row>
    <row r="194" spans="1:24" ht="26.1" customHeight="1" x14ac:dyDescent="0.2">
      <c r="A194" s="403" t="s">
        <v>58</v>
      </c>
      <c r="B194" s="371"/>
      <c r="C194" s="326">
        <v>-31238000</v>
      </c>
      <c r="D194" s="332"/>
      <c r="E194" s="326">
        <v>-20778000</v>
      </c>
      <c r="F194" s="332"/>
      <c r="G194" s="326">
        <v>-18853000</v>
      </c>
      <c r="H194" s="333"/>
      <c r="I194" s="326">
        <v>-12088000</v>
      </c>
      <c r="J194" s="328"/>
      <c r="K194" s="326">
        <v>-5767000</v>
      </c>
      <c r="L194" s="332"/>
      <c r="M194" s="238"/>
      <c r="N194" s="238"/>
      <c r="O194" s="238"/>
      <c r="P194" s="238"/>
      <c r="Q194" s="238"/>
      <c r="R194" s="238"/>
      <c r="S194" s="238"/>
      <c r="T194" s="238"/>
      <c r="U194" s="238"/>
      <c r="V194" s="238"/>
      <c r="W194" s="238"/>
      <c r="X194" s="238"/>
    </row>
    <row r="195" spans="1:24" ht="18.899999999999999" customHeight="1" x14ac:dyDescent="0.2">
      <c r="A195" s="371" t="s">
        <v>308</v>
      </c>
      <c r="B195" s="371"/>
      <c r="C195" s="256">
        <v>-323597000</v>
      </c>
      <c r="D195" s="238"/>
      <c r="E195" s="256">
        <v>-78015000</v>
      </c>
      <c r="F195" s="238"/>
      <c r="G195" s="256">
        <v>169225000</v>
      </c>
      <c r="H195" s="334"/>
      <c r="I195" s="256">
        <v>-38342000</v>
      </c>
      <c r="J195" s="318"/>
      <c r="K195" s="256">
        <v>-67533000</v>
      </c>
      <c r="L195" s="238"/>
      <c r="M195" s="238"/>
      <c r="N195" s="238"/>
      <c r="O195" s="238"/>
      <c r="P195" s="238"/>
      <c r="Q195" s="238"/>
      <c r="R195" s="238"/>
      <c r="S195" s="238"/>
      <c r="T195" s="238"/>
      <c r="U195" s="238"/>
      <c r="V195" s="238"/>
      <c r="W195" s="238"/>
      <c r="X195" s="238"/>
    </row>
    <row r="196" spans="1:24" ht="9" customHeight="1" x14ac:dyDescent="0.2">
      <c r="A196" s="291"/>
      <c r="B196" s="291"/>
      <c r="C196" s="333"/>
      <c r="D196" s="332"/>
      <c r="E196" s="333"/>
      <c r="F196" s="332"/>
      <c r="G196" s="332"/>
      <c r="H196" s="332"/>
      <c r="I196" s="332"/>
      <c r="J196" s="328"/>
      <c r="K196" s="333"/>
      <c r="L196" s="332"/>
      <c r="M196" s="238"/>
      <c r="N196" s="238"/>
      <c r="O196" s="238"/>
      <c r="P196" s="238"/>
      <c r="Q196" s="238"/>
      <c r="R196" s="238"/>
      <c r="S196" s="238"/>
      <c r="T196" s="238"/>
      <c r="U196" s="238"/>
      <c r="V196" s="238"/>
      <c r="W196" s="238"/>
      <c r="X196" s="238"/>
    </row>
    <row r="197" spans="1:24" ht="26.1" customHeight="1" x14ac:dyDescent="0.2">
      <c r="A197" s="371" t="s">
        <v>309</v>
      </c>
      <c r="B197" s="371"/>
      <c r="C197" s="256">
        <v>-177250000</v>
      </c>
      <c r="D197" s="238"/>
      <c r="E197" s="256">
        <v>-178585000</v>
      </c>
      <c r="F197" s="238"/>
      <c r="G197" s="256">
        <v>-168897000</v>
      </c>
      <c r="H197" s="334"/>
      <c r="I197" s="256">
        <v>-82957000</v>
      </c>
      <c r="J197" s="318"/>
      <c r="K197" s="256">
        <f>K194+I194+G194+E194</f>
        <v>-57486000</v>
      </c>
      <c r="L197" s="238"/>
      <c r="M197" s="238"/>
      <c r="N197" s="238"/>
      <c r="O197" s="238"/>
      <c r="P197" s="238"/>
      <c r="Q197" s="238"/>
      <c r="R197" s="238"/>
      <c r="S197" s="238"/>
      <c r="T197" s="238"/>
      <c r="U197" s="238"/>
      <c r="V197" s="238"/>
      <c r="W197" s="238"/>
      <c r="X197" s="238"/>
    </row>
    <row r="198" spans="1:24" ht="18.899999999999999" customHeight="1" x14ac:dyDescent="0.2">
      <c r="A198" s="403" t="s">
        <v>310</v>
      </c>
      <c r="B198" s="371"/>
      <c r="C198" s="326">
        <v>-515785000</v>
      </c>
      <c r="D198" s="332"/>
      <c r="E198" s="326">
        <v>-557962000</v>
      </c>
      <c r="F198" s="332"/>
      <c r="G198" s="326">
        <v>-247180000</v>
      </c>
      <c r="H198" s="333"/>
      <c r="I198" s="326">
        <v>-270729000</v>
      </c>
      <c r="J198" s="328"/>
      <c r="K198" s="326">
        <f>K195+I195+G195+E195</f>
        <v>-14665000</v>
      </c>
      <c r="L198" s="332"/>
      <c r="M198" s="238"/>
      <c r="N198" s="238"/>
      <c r="O198" s="238"/>
      <c r="P198" s="238"/>
      <c r="Q198" s="238"/>
      <c r="R198" s="238"/>
      <c r="S198" s="238"/>
      <c r="T198" s="238"/>
      <c r="U198" s="238"/>
      <c r="V198" s="238"/>
      <c r="W198" s="238"/>
      <c r="X198" s="238"/>
    </row>
    <row r="199" spans="1:24" ht="15" customHeight="1" x14ac:dyDescent="0.2">
      <c r="A199" s="241"/>
      <c r="B199" s="241"/>
      <c r="C199" s="324"/>
      <c r="D199" s="324"/>
      <c r="E199" s="324"/>
      <c r="F199" s="324"/>
      <c r="G199" s="325"/>
      <c r="H199" s="324"/>
      <c r="I199" s="325"/>
      <c r="J199" s="318"/>
      <c r="K199" s="324"/>
      <c r="L199" s="324"/>
      <c r="M199" s="238"/>
      <c r="N199" s="238"/>
      <c r="O199" s="238"/>
      <c r="P199" s="238"/>
      <c r="Q199" s="238"/>
      <c r="R199" s="238"/>
      <c r="S199" s="238"/>
      <c r="T199" s="238"/>
      <c r="U199" s="238"/>
      <c r="V199" s="238"/>
      <c r="W199" s="238"/>
      <c r="X199" s="238"/>
    </row>
    <row r="200" spans="1:24" ht="15" customHeight="1" x14ac:dyDescent="0.2">
      <c r="A200" s="424" t="s">
        <v>311</v>
      </c>
      <c r="B200" s="371"/>
      <c r="C200" s="335"/>
      <c r="D200" s="335"/>
      <c r="E200" s="335"/>
      <c r="F200" s="335"/>
      <c r="G200" s="335"/>
      <c r="H200" s="335"/>
      <c r="I200" s="335"/>
      <c r="J200" s="328"/>
      <c r="K200" s="335"/>
      <c r="L200" s="335"/>
      <c r="M200" s="238"/>
      <c r="N200" s="238"/>
      <c r="O200" s="238"/>
      <c r="P200" s="238"/>
      <c r="Q200" s="238"/>
      <c r="R200" s="238"/>
      <c r="S200" s="238"/>
      <c r="T200" s="238"/>
      <c r="U200" s="238"/>
      <c r="V200" s="238"/>
      <c r="W200" s="238"/>
      <c r="X200" s="238"/>
    </row>
    <row r="201" spans="1:24" ht="15" customHeight="1" x14ac:dyDescent="0.2">
      <c r="A201" s="371" t="s">
        <v>377</v>
      </c>
      <c r="B201" s="371"/>
      <c r="C201" s="330"/>
      <c r="D201" s="330"/>
      <c r="E201" s="330"/>
      <c r="F201" s="330"/>
      <c r="G201" s="330"/>
      <c r="H201" s="330"/>
      <c r="I201" s="330"/>
      <c r="J201" s="318"/>
      <c r="K201" s="330"/>
      <c r="L201" s="330"/>
      <c r="M201" s="238"/>
      <c r="N201" s="238"/>
      <c r="O201" s="238"/>
      <c r="P201" s="238"/>
      <c r="Q201" s="238"/>
      <c r="R201" s="238"/>
      <c r="S201" s="238"/>
      <c r="T201" s="238"/>
      <c r="U201" s="238"/>
      <c r="V201" s="238"/>
      <c r="W201" s="238"/>
      <c r="X201" s="238"/>
    </row>
    <row r="202" spans="1:24" ht="15" customHeight="1" x14ac:dyDescent="0.2">
      <c r="A202" s="291"/>
      <c r="B202" s="292" t="s">
        <v>9</v>
      </c>
      <c r="C202" s="336">
        <v>25900</v>
      </c>
      <c r="D202" s="336"/>
      <c r="E202" s="336">
        <v>26900</v>
      </c>
      <c r="F202" s="336"/>
      <c r="G202" s="336">
        <v>27900</v>
      </c>
      <c r="H202" s="336"/>
      <c r="I202" s="336">
        <v>29100</v>
      </c>
      <c r="J202" s="328"/>
      <c r="K202" s="336">
        <v>31100</v>
      </c>
      <c r="L202" s="336"/>
      <c r="M202" s="238"/>
      <c r="N202" s="238"/>
      <c r="O202" s="238"/>
      <c r="P202" s="238"/>
      <c r="Q202" s="238"/>
      <c r="R202" s="238"/>
      <c r="S202" s="238"/>
      <c r="T202" s="238"/>
      <c r="U202" s="238"/>
      <c r="V202" s="238"/>
      <c r="W202" s="238"/>
      <c r="X202" s="238"/>
    </row>
    <row r="203" spans="1:24" ht="15" customHeight="1" x14ac:dyDescent="0.2">
      <c r="A203" s="238"/>
      <c r="B203" s="244" t="s">
        <v>11</v>
      </c>
      <c r="C203" s="337">
        <v>15400</v>
      </c>
      <c r="D203" s="337"/>
      <c r="E203" s="337">
        <v>15300</v>
      </c>
      <c r="F203" s="337"/>
      <c r="G203" s="337">
        <v>15300</v>
      </c>
      <c r="H203" s="337"/>
      <c r="I203" s="337">
        <v>15400</v>
      </c>
      <c r="J203" s="318"/>
      <c r="K203" s="337">
        <v>15500</v>
      </c>
      <c r="L203" s="337"/>
      <c r="M203" s="238"/>
      <c r="N203" s="238"/>
      <c r="O203" s="238"/>
      <c r="P203" s="238"/>
      <c r="Q203" s="238"/>
      <c r="R203" s="238"/>
      <c r="S203" s="238"/>
      <c r="T203" s="238"/>
      <c r="U203" s="238"/>
      <c r="V203" s="238"/>
      <c r="W203" s="238"/>
      <c r="X203" s="238"/>
    </row>
    <row r="204" spans="1:24" ht="15" customHeight="1" x14ac:dyDescent="0.2">
      <c r="A204" s="291"/>
      <c r="B204" s="292" t="s">
        <v>12</v>
      </c>
      <c r="C204" s="336">
        <v>7600</v>
      </c>
      <c r="D204" s="336"/>
      <c r="E204" s="336">
        <v>7200</v>
      </c>
      <c r="F204" s="336"/>
      <c r="G204" s="338">
        <v>6800</v>
      </c>
      <c r="H204" s="336"/>
      <c r="I204" s="338">
        <v>6300</v>
      </c>
      <c r="J204" s="328"/>
      <c r="K204" s="336">
        <v>6100</v>
      </c>
      <c r="L204" s="336"/>
      <c r="M204" s="238"/>
      <c r="N204" s="238"/>
      <c r="O204" s="238"/>
      <c r="P204" s="238"/>
      <c r="Q204" s="238"/>
      <c r="R204" s="238"/>
      <c r="S204" s="238"/>
      <c r="T204" s="238"/>
      <c r="U204" s="238"/>
      <c r="V204" s="238"/>
      <c r="W204" s="238"/>
      <c r="X204" s="238"/>
    </row>
    <row r="205" spans="1:24" ht="15" customHeight="1" x14ac:dyDescent="0.2">
      <c r="A205" s="238"/>
      <c r="B205" s="244" t="s">
        <v>312</v>
      </c>
      <c r="C205" s="339">
        <v>48900</v>
      </c>
      <c r="D205" s="337"/>
      <c r="E205" s="339">
        <v>49400</v>
      </c>
      <c r="F205" s="337"/>
      <c r="G205" s="337">
        <v>50000</v>
      </c>
      <c r="H205" s="337"/>
      <c r="I205" s="337">
        <v>50800</v>
      </c>
      <c r="J205" s="318"/>
      <c r="K205" s="339">
        <f>K202+K203+K204</f>
        <v>52700</v>
      </c>
      <c r="L205" s="337"/>
      <c r="M205" s="238"/>
      <c r="N205" s="238"/>
      <c r="O205" s="238"/>
      <c r="P205" s="238"/>
      <c r="Q205" s="238"/>
      <c r="R205" s="238"/>
      <c r="S205" s="238"/>
      <c r="T205" s="238"/>
      <c r="U205" s="238"/>
      <c r="V205" s="238"/>
      <c r="W205" s="238"/>
      <c r="X205" s="238"/>
    </row>
    <row r="206" spans="1:24" ht="15" customHeight="1" x14ac:dyDescent="0.2">
      <c r="A206" s="291"/>
      <c r="B206" s="291"/>
      <c r="C206" s="335"/>
      <c r="D206" s="335"/>
      <c r="E206" s="335"/>
      <c r="F206" s="335"/>
      <c r="G206" s="335"/>
      <c r="H206" s="335"/>
      <c r="I206" s="335"/>
      <c r="J206" s="328"/>
      <c r="K206" s="335"/>
      <c r="L206" s="335"/>
      <c r="M206" s="238"/>
      <c r="N206" s="238"/>
      <c r="O206" s="238"/>
      <c r="P206" s="238"/>
      <c r="Q206" s="238"/>
      <c r="R206" s="238"/>
      <c r="S206" s="238"/>
      <c r="T206" s="238"/>
      <c r="U206" s="238"/>
      <c r="V206" s="238"/>
      <c r="W206" s="238"/>
      <c r="X206" s="238"/>
    </row>
    <row r="207" spans="1:24" ht="18.899999999999999" customHeight="1" x14ac:dyDescent="0.2">
      <c r="A207" s="371" t="s">
        <v>378</v>
      </c>
      <c r="B207" s="371"/>
      <c r="C207" s="330"/>
      <c r="D207" s="330"/>
      <c r="E207" s="330"/>
      <c r="F207" s="330"/>
      <c r="G207" s="330"/>
      <c r="H207" s="330"/>
      <c r="I207" s="330"/>
      <c r="J207" s="318"/>
      <c r="K207" s="330"/>
      <c r="L207" s="330"/>
      <c r="M207" s="238"/>
      <c r="N207" s="238"/>
      <c r="O207" s="238"/>
      <c r="P207" s="238"/>
      <c r="Q207" s="238"/>
      <c r="R207" s="238"/>
      <c r="S207" s="238"/>
      <c r="T207" s="238"/>
      <c r="U207" s="238"/>
      <c r="V207" s="238"/>
      <c r="W207" s="238"/>
      <c r="X207" s="238"/>
    </row>
    <row r="208" spans="1:24" ht="15" customHeight="1" x14ac:dyDescent="0.2">
      <c r="A208" s="423" t="s">
        <v>9</v>
      </c>
      <c r="B208" s="371"/>
      <c r="C208" s="326">
        <v>149000</v>
      </c>
      <c r="D208" s="327"/>
      <c r="E208" s="326">
        <v>146000</v>
      </c>
      <c r="F208" s="327"/>
      <c r="G208" s="326">
        <v>145000</v>
      </c>
      <c r="H208" s="327"/>
      <c r="I208" s="326">
        <v>142000</v>
      </c>
      <c r="J208" s="328"/>
      <c r="K208" s="326">
        <v>138000</v>
      </c>
      <c r="L208" s="327"/>
      <c r="M208" s="238"/>
      <c r="N208" s="238"/>
      <c r="O208" s="238"/>
      <c r="P208" s="238"/>
      <c r="Q208" s="238"/>
      <c r="R208" s="238"/>
      <c r="S208" s="238"/>
      <c r="T208" s="238"/>
      <c r="U208" s="238"/>
      <c r="V208" s="238"/>
      <c r="W208" s="238"/>
      <c r="X208" s="238"/>
    </row>
    <row r="209" spans="1:26" ht="15" customHeight="1" x14ac:dyDescent="0.2">
      <c r="A209" s="409" t="s">
        <v>11</v>
      </c>
      <c r="B209" s="371"/>
      <c r="C209" s="252">
        <v>117000</v>
      </c>
      <c r="D209" s="256"/>
      <c r="E209" s="252">
        <v>113000</v>
      </c>
      <c r="F209" s="256"/>
      <c r="G209" s="252">
        <v>109000</v>
      </c>
      <c r="H209" s="252"/>
      <c r="I209" s="252">
        <v>106000</v>
      </c>
      <c r="J209" s="318"/>
      <c r="K209" s="252">
        <v>103000</v>
      </c>
      <c r="L209" s="252"/>
      <c r="M209" s="238"/>
      <c r="N209" s="238"/>
      <c r="O209" s="238"/>
      <c r="P209" s="238"/>
      <c r="Q209" s="238"/>
      <c r="R209" s="238"/>
      <c r="S209" s="238"/>
      <c r="T209" s="238"/>
      <c r="U209" s="238"/>
      <c r="V209" s="238"/>
      <c r="W209" s="238"/>
      <c r="X209" s="238"/>
    </row>
    <row r="210" spans="1:26" ht="15" customHeight="1" x14ac:dyDescent="0.2">
      <c r="A210" s="423" t="s">
        <v>12</v>
      </c>
      <c r="B210" s="371"/>
      <c r="C210" s="340">
        <v>96000</v>
      </c>
      <c r="D210" s="326"/>
      <c r="E210" s="340">
        <v>90000</v>
      </c>
      <c r="F210" s="326"/>
      <c r="G210" s="340">
        <v>86000</v>
      </c>
      <c r="H210" s="340"/>
      <c r="I210" s="340">
        <v>84000</v>
      </c>
      <c r="J210" s="328"/>
      <c r="K210" s="340">
        <v>84000</v>
      </c>
      <c r="L210" s="340"/>
      <c r="M210" s="238"/>
      <c r="N210" s="238"/>
      <c r="O210" s="238"/>
      <c r="P210" s="238"/>
      <c r="Q210" s="238"/>
      <c r="R210" s="238"/>
      <c r="S210" s="238"/>
      <c r="T210" s="238"/>
      <c r="U210" s="238"/>
      <c r="V210" s="238"/>
      <c r="W210" s="238"/>
      <c r="X210" s="238"/>
    </row>
    <row r="211" spans="1:26" ht="15" customHeight="1" x14ac:dyDescent="0.2">
      <c r="A211" s="409" t="s">
        <v>313</v>
      </c>
      <c r="B211" s="371"/>
      <c r="C211" s="252">
        <v>130000</v>
      </c>
      <c r="D211" s="256"/>
      <c r="E211" s="252">
        <v>127000</v>
      </c>
      <c r="F211" s="256"/>
      <c r="G211" s="252">
        <v>125000</v>
      </c>
      <c r="H211" s="252"/>
      <c r="I211" s="252">
        <v>123000</v>
      </c>
      <c r="J211" s="318"/>
      <c r="K211" s="252">
        <v>120000</v>
      </c>
      <c r="L211" s="252"/>
      <c r="M211" s="238"/>
      <c r="N211" s="238"/>
      <c r="O211" s="238"/>
      <c r="P211" s="238"/>
      <c r="Q211" s="238"/>
      <c r="R211" s="238"/>
      <c r="S211" s="238"/>
      <c r="T211" s="238"/>
      <c r="U211" s="238"/>
      <c r="V211" s="238"/>
      <c r="W211" s="238"/>
      <c r="X211" s="238"/>
    </row>
    <row r="212" spans="1:26" ht="15" customHeight="1" x14ac:dyDescent="0.2">
      <c r="A212" s="289"/>
      <c r="B212" s="289"/>
      <c r="C212" s="318"/>
      <c r="D212" s="323"/>
      <c r="E212" s="318"/>
      <c r="F212" s="323"/>
      <c r="G212" s="318"/>
      <c r="H212" s="323"/>
      <c r="I212" s="318"/>
      <c r="J212" s="323"/>
      <c r="K212" s="317"/>
      <c r="L212" s="318"/>
      <c r="M212" s="238"/>
      <c r="N212" s="238"/>
      <c r="O212" s="238"/>
      <c r="P212" s="238"/>
      <c r="Q212" s="238"/>
      <c r="R212" s="238"/>
      <c r="S212" s="238"/>
      <c r="T212" s="238"/>
      <c r="U212" s="238"/>
      <c r="V212" s="238"/>
      <c r="W212" s="238"/>
      <c r="X212" s="238"/>
      <c r="Y212" s="238"/>
      <c r="Z212" s="238"/>
    </row>
    <row r="213" spans="1:26" ht="15" customHeight="1" x14ac:dyDescent="0.2">
      <c r="A213" s="371" t="s">
        <v>314</v>
      </c>
      <c r="B213" s="371"/>
      <c r="C213" s="371"/>
      <c r="D213" s="371"/>
      <c r="E213" s="371"/>
      <c r="F213" s="371"/>
      <c r="G213" s="371"/>
      <c r="H213" s="371"/>
      <c r="I213" s="371"/>
      <c r="J213" s="371"/>
      <c r="K213" s="371"/>
      <c r="L213" s="318"/>
      <c r="M213" s="238"/>
      <c r="N213" s="238"/>
      <c r="O213" s="238"/>
      <c r="P213" s="238"/>
      <c r="Q213" s="238"/>
      <c r="R213" s="238"/>
      <c r="S213" s="238"/>
      <c r="T213" s="238"/>
      <c r="U213" s="238"/>
      <c r="V213" s="238"/>
      <c r="W213" s="238"/>
      <c r="X213" s="238"/>
      <c r="Y213" s="238"/>
      <c r="Z213" s="238"/>
    </row>
    <row r="214" spans="1:26" ht="15" customHeight="1" x14ac:dyDescent="0.2">
      <c r="A214" s="289"/>
      <c r="B214" s="289"/>
      <c r="C214" s="318"/>
      <c r="D214" s="323"/>
      <c r="E214" s="318"/>
      <c r="F214" s="323"/>
      <c r="G214" s="318"/>
      <c r="H214" s="323"/>
      <c r="I214" s="318"/>
      <c r="J214" s="323"/>
      <c r="K214" s="317"/>
      <c r="L214" s="318"/>
      <c r="M214" s="238"/>
      <c r="N214" s="238"/>
      <c r="O214" s="238"/>
      <c r="P214" s="238"/>
      <c r="Q214" s="238"/>
      <c r="R214" s="238"/>
      <c r="S214" s="238"/>
      <c r="T214" s="238"/>
      <c r="U214" s="238"/>
      <c r="V214" s="238"/>
      <c r="W214" s="238"/>
      <c r="X214" s="238"/>
      <c r="Y214" s="238"/>
      <c r="Z214" s="238"/>
    </row>
    <row r="215" spans="1:26" ht="15" customHeight="1" x14ac:dyDescent="0.2">
      <c r="A215" s="289"/>
      <c r="B215" s="238"/>
      <c r="C215" s="243" t="s">
        <v>140</v>
      </c>
      <c r="D215" s="323"/>
      <c r="E215" s="243" t="s">
        <v>144</v>
      </c>
      <c r="F215" s="323"/>
      <c r="G215" s="318"/>
      <c r="H215" s="323"/>
      <c r="I215" s="318"/>
      <c r="J215" s="323"/>
      <c r="K215" s="317"/>
      <c r="L215" s="318"/>
      <c r="M215" s="238"/>
      <c r="N215" s="238"/>
      <c r="O215" s="238"/>
      <c r="P215" s="238"/>
      <c r="Q215" s="238"/>
      <c r="R215" s="238"/>
      <c r="S215" s="238"/>
      <c r="T215" s="238"/>
      <c r="U215" s="238"/>
      <c r="V215" s="238"/>
      <c r="W215" s="238"/>
      <c r="X215" s="238"/>
      <c r="Y215" s="238"/>
      <c r="Z215" s="238"/>
    </row>
    <row r="216" spans="1:26" ht="15" customHeight="1" x14ac:dyDescent="0.2">
      <c r="A216" s="289"/>
      <c r="B216" s="292" t="s">
        <v>369</v>
      </c>
      <c r="C216" s="341">
        <v>3992000</v>
      </c>
      <c r="D216" s="342"/>
      <c r="E216" s="341">
        <v>3108000</v>
      </c>
      <c r="F216" s="323"/>
      <c r="G216" s="318"/>
      <c r="H216" s="323"/>
      <c r="I216" s="318"/>
      <c r="J216" s="323"/>
      <c r="K216" s="317"/>
      <c r="L216" s="318"/>
      <c r="M216" s="238"/>
      <c r="N216" s="238"/>
      <c r="O216" s="238"/>
      <c r="P216" s="238"/>
      <c r="Q216" s="238"/>
      <c r="R216" s="238"/>
      <c r="S216" s="238"/>
      <c r="T216" s="238"/>
      <c r="U216" s="238"/>
      <c r="V216" s="238"/>
      <c r="W216" s="238"/>
      <c r="X216" s="238"/>
      <c r="Y216" s="238"/>
      <c r="Z216" s="238"/>
    </row>
    <row r="217" spans="1:26" ht="15" customHeight="1" x14ac:dyDescent="0.2">
      <c r="A217" s="289"/>
      <c r="B217" s="293" t="s">
        <v>315</v>
      </c>
      <c r="C217" s="343">
        <v>0.34</v>
      </c>
      <c r="D217" s="323"/>
      <c r="E217" s="343">
        <v>0.36399999999999999</v>
      </c>
      <c r="F217" s="323"/>
      <c r="G217" s="318"/>
      <c r="H217" s="323"/>
      <c r="I217" s="318"/>
      <c r="J217" s="323"/>
      <c r="K217" s="317"/>
      <c r="L217" s="318"/>
      <c r="M217" s="238"/>
      <c r="N217" s="238"/>
      <c r="O217" s="238"/>
      <c r="P217" s="238"/>
      <c r="Q217" s="238"/>
      <c r="R217" s="238"/>
      <c r="S217" s="238"/>
      <c r="T217" s="238"/>
      <c r="U217" s="238"/>
      <c r="V217" s="238"/>
      <c r="W217" s="238"/>
      <c r="X217" s="238"/>
      <c r="Y217" s="238"/>
      <c r="Z217" s="238"/>
    </row>
    <row r="218" spans="1:26" ht="15" customHeight="1" x14ac:dyDescent="0.2">
      <c r="A218" s="289"/>
      <c r="B218" s="294" t="s">
        <v>316</v>
      </c>
      <c r="C218" s="344">
        <v>0.41</v>
      </c>
      <c r="D218" s="342"/>
      <c r="E218" s="344">
        <v>0.41699999999999998</v>
      </c>
      <c r="F218" s="323"/>
      <c r="G218" s="318"/>
      <c r="H218" s="323"/>
      <c r="I218" s="318"/>
      <c r="J218" s="323"/>
      <c r="K218" s="317"/>
      <c r="L218" s="318"/>
      <c r="M218" s="238"/>
      <c r="N218" s="238"/>
      <c r="O218" s="238"/>
      <c r="P218" s="238"/>
      <c r="Q218" s="238"/>
      <c r="R218" s="238"/>
      <c r="S218" s="238"/>
      <c r="T218" s="238"/>
      <c r="U218" s="238"/>
      <c r="V218" s="238"/>
      <c r="W218" s="238"/>
      <c r="X218" s="238"/>
      <c r="Y218" s="238"/>
      <c r="Z218" s="238"/>
    </row>
    <row r="219" spans="1:26" ht="15" customHeight="1" x14ac:dyDescent="0.2">
      <c r="A219" s="289"/>
      <c r="B219" s="293" t="s">
        <v>317</v>
      </c>
      <c r="C219" s="343">
        <v>0.25</v>
      </c>
      <c r="D219" s="323"/>
      <c r="E219" s="343">
        <v>0.219</v>
      </c>
      <c r="F219" s="323"/>
      <c r="G219" s="318"/>
      <c r="H219" s="323"/>
      <c r="I219" s="318"/>
      <c r="J219" s="323"/>
      <c r="K219" s="317"/>
      <c r="L219" s="318"/>
      <c r="M219" s="238"/>
      <c r="N219" s="238"/>
      <c r="O219" s="238"/>
      <c r="P219" s="238"/>
      <c r="Q219" s="238"/>
      <c r="R219" s="238"/>
      <c r="S219" s="238"/>
      <c r="T219" s="238"/>
      <c r="U219" s="238"/>
      <c r="V219" s="238"/>
      <c r="W219" s="238"/>
      <c r="X219" s="238"/>
      <c r="Y219" s="238"/>
      <c r="Z219" s="238"/>
    </row>
    <row r="220" spans="1:26" ht="15" customHeight="1" x14ac:dyDescent="0.2">
      <c r="A220" s="289"/>
      <c r="B220" s="292" t="s">
        <v>318</v>
      </c>
      <c r="C220" s="345">
        <v>5880000</v>
      </c>
      <c r="D220" s="342"/>
      <c r="E220" s="345">
        <v>5215000</v>
      </c>
      <c r="F220" s="323"/>
      <c r="G220" s="318"/>
      <c r="H220" s="323"/>
      <c r="I220" s="318"/>
      <c r="J220" s="323"/>
      <c r="K220" s="317"/>
      <c r="L220" s="318"/>
      <c r="M220" s="238"/>
      <c r="N220" s="238"/>
      <c r="O220" s="238"/>
      <c r="P220" s="238"/>
      <c r="Q220" s="238"/>
      <c r="R220" s="238"/>
      <c r="S220" s="238"/>
      <c r="T220" s="238"/>
      <c r="U220" s="238"/>
      <c r="V220" s="238"/>
      <c r="W220" s="238"/>
      <c r="X220" s="238"/>
      <c r="Y220" s="238"/>
      <c r="Z220" s="238"/>
    </row>
    <row r="221" spans="1:26" ht="15" customHeight="1" x14ac:dyDescent="0.2">
      <c r="A221" s="289"/>
      <c r="B221" s="244" t="s">
        <v>319</v>
      </c>
      <c r="C221" s="346">
        <f>C216+C220</f>
        <v>9872000</v>
      </c>
      <c r="D221" s="323"/>
      <c r="E221" s="346">
        <f>E216+E220</f>
        <v>8323000</v>
      </c>
      <c r="F221" s="323"/>
      <c r="G221" s="318"/>
      <c r="H221" s="323"/>
      <c r="I221" s="318"/>
      <c r="J221" s="323"/>
      <c r="K221" s="317"/>
      <c r="L221" s="318"/>
      <c r="M221" s="238"/>
      <c r="N221" s="238"/>
      <c r="O221" s="238"/>
      <c r="P221" s="238"/>
      <c r="Q221" s="238"/>
      <c r="R221" s="238"/>
      <c r="S221" s="238"/>
      <c r="T221" s="238"/>
      <c r="U221" s="238"/>
      <c r="V221" s="238"/>
      <c r="W221" s="238"/>
      <c r="X221" s="238"/>
      <c r="Y221" s="238"/>
      <c r="Z221" s="238"/>
    </row>
    <row r="222" spans="1:26" ht="15" customHeight="1" x14ac:dyDescent="0.2">
      <c r="A222" s="361"/>
      <c r="B222" s="289"/>
      <c r="C222" s="318"/>
      <c r="D222" s="323"/>
      <c r="E222" s="318"/>
      <c r="F222" s="323"/>
      <c r="G222" s="318"/>
      <c r="H222" s="323"/>
      <c r="I222" s="318"/>
      <c r="J222" s="323"/>
      <c r="K222" s="317"/>
      <c r="L222" s="318"/>
      <c r="M222" s="238"/>
      <c r="N222" s="238"/>
      <c r="O222" s="238"/>
      <c r="P222" s="238"/>
      <c r="Q222" s="238"/>
      <c r="R222" s="238"/>
      <c r="S222" s="238"/>
      <c r="T222" s="238"/>
      <c r="U222" s="238"/>
      <c r="V222" s="238"/>
      <c r="W222" s="238"/>
      <c r="X222" s="238"/>
      <c r="Y222" s="238"/>
      <c r="Z222" s="238"/>
    </row>
    <row r="223" spans="1:26" ht="12.9" customHeight="1" x14ac:dyDescent="0.2">
      <c r="A223" s="362" t="s">
        <v>23</v>
      </c>
      <c r="B223" s="421" t="s">
        <v>24</v>
      </c>
      <c r="C223" s="371"/>
      <c r="D223" s="371"/>
      <c r="E223" s="371"/>
      <c r="F223" s="371"/>
      <c r="G223" s="371"/>
      <c r="H223" s="371"/>
      <c r="I223" s="371"/>
      <c r="J223" s="371"/>
      <c r="K223" s="371"/>
      <c r="L223" s="318"/>
      <c r="M223" s="238"/>
      <c r="N223" s="238"/>
      <c r="O223" s="238"/>
      <c r="P223" s="238"/>
      <c r="Q223" s="238"/>
      <c r="R223" s="238"/>
      <c r="S223" s="238"/>
      <c r="T223" s="238"/>
      <c r="U223" s="238"/>
      <c r="V223" s="238"/>
      <c r="W223" s="238"/>
      <c r="X223" s="238"/>
      <c r="Y223" s="238"/>
      <c r="Z223" s="238"/>
    </row>
    <row r="224" spans="1:26" ht="21" customHeight="1" x14ac:dyDescent="0.2">
      <c r="A224" s="362" t="s">
        <v>25</v>
      </c>
      <c r="B224" s="421" t="s">
        <v>320</v>
      </c>
      <c r="C224" s="371"/>
      <c r="D224" s="371"/>
      <c r="E224" s="371"/>
      <c r="F224" s="371"/>
      <c r="G224" s="371"/>
      <c r="H224" s="371"/>
      <c r="I224" s="371"/>
      <c r="J224" s="371"/>
      <c r="K224" s="371"/>
      <c r="L224" s="318"/>
      <c r="M224" s="238"/>
      <c r="N224" s="238"/>
      <c r="O224" s="238"/>
      <c r="P224" s="238"/>
      <c r="Q224" s="238"/>
      <c r="R224" s="238"/>
      <c r="S224" s="238"/>
      <c r="T224" s="238"/>
      <c r="U224" s="238"/>
      <c r="V224" s="238"/>
      <c r="W224" s="238"/>
      <c r="X224" s="238"/>
      <c r="Y224" s="238"/>
      <c r="Z224" s="238"/>
    </row>
    <row r="225" spans="1:26" ht="45" customHeight="1" x14ac:dyDescent="0.2">
      <c r="A225" s="362" t="s">
        <v>27</v>
      </c>
      <c r="B225" s="421" t="s">
        <v>321</v>
      </c>
      <c r="C225" s="371"/>
      <c r="D225" s="371"/>
      <c r="E225" s="371"/>
      <c r="F225" s="371"/>
      <c r="G225" s="371"/>
      <c r="H225" s="371"/>
      <c r="I225" s="371"/>
      <c r="J225" s="371"/>
      <c r="K225" s="371"/>
      <c r="L225" s="318"/>
      <c r="M225" s="238"/>
      <c r="N225" s="238"/>
      <c r="O225" s="238"/>
      <c r="P225" s="238"/>
      <c r="Q225" s="238"/>
      <c r="R225" s="238"/>
      <c r="S225" s="238"/>
      <c r="T225" s="238"/>
      <c r="U225" s="238"/>
      <c r="V225" s="238"/>
      <c r="W225" s="238"/>
      <c r="X225" s="238"/>
      <c r="Y225" s="238"/>
      <c r="Z225" s="238"/>
    </row>
    <row r="226" spans="1:26" ht="12.9" customHeight="1" x14ac:dyDescent="0.2">
      <c r="A226" s="362" t="s">
        <v>29</v>
      </c>
      <c r="B226" s="421" t="s">
        <v>322</v>
      </c>
      <c r="C226" s="371"/>
      <c r="D226" s="371"/>
      <c r="E226" s="371"/>
      <c r="F226" s="371"/>
      <c r="G226" s="371"/>
      <c r="H226" s="371"/>
      <c r="I226" s="371"/>
      <c r="J226" s="371"/>
      <c r="K226" s="371"/>
      <c r="L226" s="318"/>
      <c r="M226" s="238"/>
      <c r="N226" s="238"/>
      <c r="O226" s="238"/>
      <c r="P226" s="238"/>
      <c r="Q226" s="238"/>
      <c r="R226" s="238"/>
      <c r="S226" s="238"/>
      <c r="T226" s="238"/>
      <c r="U226" s="238"/>
      <c r="V226" s="238"/>
      <c r="W226" s="238"/>
      <c r="X226" s="238"/>
      <c r="Y226" s="238"/>
      <c r="Z226" s="238"/>
    </row>
    <row r="227" spans="1:26" ht="21.75" customHeight="1" x14ac:dyDescent="0.2">
      <c r="A227" s="362" t="s">
        <v>323</v>
      </c>
      <c r="B227" s="421" t="s">
        <v>324</v>
      </c>
      <c r="C227" s="371"/>
      <c r="D227" s="371"/>
      <c r="E227" s="371"/>
      <c r="F227" s="371"/>
      <c r="G227" s="371"/>
      <c r="H227" s="371"/>
      <c r="I227" s="371"/>
      <c r="J227" s="371"/>
      <c r="K227" s="371"/>
      <c r="L227" s="318"/>
      <c r="M227" s="238"/>
      <c r="N227" s="238"/>
      <c r="O227" s="238"/>
      <c r="P227" s="238"/>
      <c r="Q227" s="238"/>
      <c r="R227" s="238"/>
      <c r="S227" s="238"/>
      <c r="T227" s="238"/>
      <c r="U227" s="238"/>
      <c r="V227" s="238"/>
      <c r="W227" s="238"/>
      <c r="X227" s="238"/>
      <c r="Y227" s="238"/>
      <c r="Z227" s="238"/>
    </row>
    <row r="228" spans="1:26" ht="26.25" customHeight="1" x14ac:dyDescent="0.2">
      <c r="A228" s="362" t="s">
        <v>325</v>
      </c>
      <c r="B228" s="421" t="s">
        <v>326</v>
      </c>
      <c r="C228" s="371"/>
      <c r="D228" s="371"/>
      <c r="E228" s="371"/>
      <c r="F228" s="371"/>
      <c r="G228" s="371"/>
      <c r="H228" s="371"/>
      <c r="I228" s="371"/>
      <c r="J228" s="371"/>
      <c r="K228" s="371"/>
      <c r="L228" s="318"/>
      <c r="M228" s="238"/>
      <c r="N228" s="238"/>
      <c r="O228" s="238"/>
      <c r="P228" s="238"/>
      <c r="Q228" s="238"/>
      <c r="R228" s="238"/>
      <c r="S228" s="238"/>
      <c r="T228" s="238"/>
      <c r="U228" s="238"/>
      <c r="V228" s="238"/>
      <c r="W228" s="238"/>
      <c r="X228" s="238"/>
      <c r="Y228" s="238"/>
      <c r="Z228" s="238"/>
    </row>
    <row r="229" spans="1:26" ht="12.9" customHeight="1" x14ac:dyDescent="0.2">
      <c r="A229" s="362" t="s">
        <v>327</v>
      </c>
      <c r="B229" s="421" t="s">
        <v>328</v>
      </c>
      <c r="C229" s="371"/>
      <c r="D229" s="371"/>
      <c r="E229" s="371"/>
      <c r="F229" s="371"/>
      <c r="G229" s="371"/>
      <c r="H229" s="371"/>
      <c r="I229" s="371"/>
      <c r="J229" s="371"/>
      <c r="K229" s="371"/>
      <c r="L229" s="318"/>
      <c r="M229" s="238"/>
      <c r="N229" s="238"/>
      <c r="O229" s="238"/>
      <c r="P229" s="238"/>
      <c r="Q229" s="238"/>
      <c r="R229" s="238"/>
      <c r="S229" s="238"/>
      <c r="T229" s="238"/>
      <c r="U229" s="238"/>
      <c r="V229" s="238"/>
      <c r="W229" s="238"/>
      <c r="X229" s="238"/>
      <c r="Y229" s="238"/>
      <c r="Z229" s="238"/>
    </row>
    <row r="230" spans="1:26" ht="12.9" customHeight="1" x14ac:dyDescent="0.2">
      <c r="A230" s="362" t="s">
        <v>329</v>
      </c>
      <c r="B230" s="421" t="s">
        <v>330</v>
      </c>
      <c r="C230" s="371"/>
      <c r="D230" s="371"/>
      <c r="E230" s="371"/>
      <c r="F230" s="371"/>
      <c r="G230" s="371"/>
      <c r="H230" s="371"/>
      <c r="I230" s="371"/>
      <c r="J230" s="371"/>
      <c r="K230" s="371"/>
      <c r="L230" s="318"/>
      <c r="M230" s="238"/>
      <c r="N230" s="238"/>
      <c r="O230" s="238"/>
      <c r="P230" s="238"/>
      <c r="Q230" s="238"/>
      <c r="R230" s="238"/>
      <c r="S230" s="238"/>
      <c r="T230" s="238"/>
      <c r="U230" s="238"/>
      <c r="V230" s="238"/>
      <c r="W230" s="238"/>
      <c r="X230" s="238"/>
      <c r="Y230" s="238"/>
      <c r="Z230" s="238"/>
    </row>
    <row r="231" spans="1:26" ht="64.5" customHeight="1" x14ac:dyDescent="0.2">
      <c r="A231" s="362" t="s">
        <v>331</v>
      </c>
      <c r="B231" s="421" t="s">
        <v>332</v>
      </c>
      <c r="C231" s="422"/>
      <c r="D231" s="422"/>
      <c r="E231" s="422"/>
      <c r="F231" s="422"/>
      <c r="G231" s="422"/>
      <c r="H231" s="422"/>
      <c r="I231" s="422"/>
      <c r="J231" s="422"/>
      <c r="K231" s="422"/>
      <c r="L231" s="318"/>
      <c r="M231" s="238"/>
      <c r="N231" s="238"/>
      <c r="O231" s="238"/>
      <c r="P231" s="238"/>
      <c r="Q231" s="238"/>
      <c r="R231" s="238"/>
      <c r="S231" s="238"/>
      <c r="T231" s="238"/>
      <c r="U231" s="238"/>
      <c r="V231" s="238"/>
      <c r="W231" s="238"/>
      <c r="X231" s="238"/>
      <c r="Y231" s="238"/>
      <c r="Z231" s="238"/>
    </row>
    <row r="232" spans="1:26" ht="25.5" customHeight="1" x14ac:dyDescent="0.2">
      <c r="A232" s="362" t="s">
        <v>333</v>
      </c>
      <c r="B232" s="421" t="s">
        <v>334</v>
      </c>
      <c r="C232" s="371"/>
      <c r="D232" s="371"/>
      <c r="E232" s="371"/>
      <c r="F232" s="371"/>
      <c r="G232" s="371"/>
      <c r="H232" s="371"/>
      <c r="I232" s="371"/>
      <c r="J232" s="371"/>
      <c r="K232" s="371"/>
      <c r="L232" s="318"/>
      <c r="M232" s="238"/>
      <c r="N232" s="238"/>
      <c r="O232" s="238"/>
      <c r="P232" s="238"/>
      <c r="Q232" s="238"/>
      <c r="R232" s="238"/>
      <c r="S232" s="238"/>
      <c r="T232" s="238"/>
      <c r="U232" s="238"/>
      <c r="V232" s="238"/>
      <c r="W232" s="238"/>
      <c r="X232" s="238"/>
      <c r="Y232" s="238"/>
      <c r="Z232" s="238"/>
    </row>
    <row r="233" spans="1:26" x14ac:dyDescent="0.2">
      <c r="A233" s="363"/>
    </row>
  </sheetData>
  <mergeCells count="74">
    <mergeCell ref="A1:L1"/>
    <mergeCell ref="A2:L2"/>
    <mergeCell ref="A3:L3"/>
    <mergeCell ref="A4:L4"/>
    <mergeCell ref="A7:B7"/>
    <mergeCell ref="A8:B8"/>
    <mergeCell ref="A9:B9"/>
    <mergeCell ref="A18:B18"/>
    <mergeCell ref="A19:B19"/>
    <mergeCell ref="A20:B20"/>
    <mergeCell ref="A29:B29"/>
    <mergeCell ref="A30:B30"/>
    <mergeCell ref="A31:B31"/>
    <mergeCell ref="A45:B45"/>
    <mergeCell ref="A46:B46"/>
    <mergeCell ref="A47:B47"/>
    <mergeCell ref="A57:B57"/>
    <mergeCell ref="A58:B58"/>
    <mergeCell ref="A59:B59"/>
    <mergeCell ref="A69:B69"/>
    <mergeCell ref="A71:B71"/>
    <mergeCell ref="A85:B85"/>
    <mergeCell ref="A86:B86"/>
    <mergeCell ref="A87:B87"/>
    <mergeCell ref="A97:B97"/>
    <mergeCell ref="A98:B98"/>
    <mergeCell ref="A99:B99"/>
    <mergeCell ref="A109:B109"/>
    <mergeCell ref="A111:B111"/>
    <mergeCell ref="A126:B126"/>
    <mergeCell ref="A127:B127"/>
    <mergeCell ref="A137:B137"/>
    <mergeCell ref="A140:B140"/>
    <mergeCell ref="A145:B145"/>
    <mergeCell ref="A150:B150"/>
    <mergeCell ref="A153:B153"/>
    <mergeCell ref="A168:B168"/>
    <mergeCell ref="A169:B169"/>
    <mergeCell ref="A170:B170"/>
    <mergeCell ref="A171:B171"/>
    <mergeCell ref="B177:K177"/>
    <mergeCell ref="B178:K178"/>
    <mergeCell ref="B179:K179"/>
    <mergeCell ref="B180:K180"/>
    <mergeCell ref="B182:M182"/>
    <mergeCell ref="A186:B186"/>
    <mergeCell ref="A187:B187"/>
    <mergeCell ref="A188:B188"/>
    <mergeCell ref="A189:B189"/>
    <mergeCell ref="A190:B190"/>
    <mergeCell ref="A191:B191"/>
    <mergeCell ref="A192:B192"/>
    <mergeCell ref="A194:B194"/>
    <mergeCell ref="A195:B195"/>
    <mergeCell ref="A197:B197"/>
    <mergeCell ref="A198:B198"/>
    <mergeCell ref="A200:B200"/>
    <mergeCell ref="A201:B201"/>
    <mergeCell ref="A207:B207"/>
    <mergeCell ref="A208:B208"/>
    <mergeCell ref="A209:B209"/>
    <mergeCell ref="A210:B210"/>
    <mergeCell ref="A211:B211"/>
    <mergeCell ref="A213:K213"/>
    <mergeCell ref="B223:K223"/>
    <mergeCell ref="B229:K229"/>
    <mergeCell ref="B230:K230"/>
    <mergeCell ref="B231:K231"/>
    <mergeCell ref="B232:K232"/>
    <mergeCell ref="B224:K224"/>
    <mergeCell ref="B225:K225"/>
    <mergeCell ref="B226:K226"/>
    <mergeCell ref="B227:K227"/>
    <mergeCell ref="B228:K228"/>
  </mergeCells>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IR Workbook</vt:lpstr>
      <vt:lpstr>Summary of Results</vt:lpstr>
      <vt:lpstr>Statement of Cash Flows</vt:lpstr>
      <vt:lpstr>Statement of Operations</vt:lpstr>
      <vt:lpstr>Balance Sheet</vt:lpstr>
      <vt:lpstr>Segment Information</vt:lpstr>
      <vt:lpstr>Non-GAAP Reconciliation</vt:lpstr>
      <vt:lpstr>FX-Neutral Category Information</vt:lpstr>
      <vt:lpstr>Supplemental Financial Informat</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Master Workbook 2016 10-K</dc:title>
  <dc:creator>Workiva - Megan Petrous</dc:creator>
  <cp:lastModifiedBy>Diana Rashkow</cp:lastModifiedBy>
  <dcterms:modified xsi:type="dcterms:W3CDTF">2017-02-15T02:21:58Z</dcterms:modified>
</cp:coreProperties>
</file>