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theme/theme1.xml" ContentType="application/vnd.openxmlformats-officedocument.them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officeDocument/2006/relationships/extended-properties" Target="docProps/app.xml"></Relationship><Relationship Id="rId3" Type="http://schemas.openxmlformats.org/package/2006/relationships/metadata/core-properties" Target="docProps/core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Balance Sheet - ER" sheetId="1" r:id="rId1"/>
    <sheet name="Income Statement - ER" sheetId="2" r:id="rId2"/>
    <sheet name="Cash Flow - ER" sheetId="3" r:id="rId3"/>
    <sheet name="Supp Fin. Info. - ER" sheetId="4" r:id="rId4"/>
    <sheet name="Non-GAAP Rec - ER" sheetId="5" r:id="rId5"/>
    <sheet name="Non-GAAP SG&amp;A - ER" sheetId="6" r:id="rId6"/>
  </sheets>
  <definedNames/>
  <calcPr calcId="140000" concurrentCalc="fals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<sst xmlns="http://schemas.openxmlformats.org/spreadsheetml/2006/main" count="197" uniqueCount="197">
  <si>
    <t xml:space="preserve"> </t>
  </si>
  <si>
    <t>Condensed Consolidated Balance Sheets</t>
  </si>
  <si>
    <t>(in thousands, except share and per share amounts)</t>
  </si>
  <si>
    <t>(unaudited)</t>
  </si>
  <si>
    <t>June 30, 2025</t>
  </si>
  <si>
    <t>December 31, 2024</t>
  </si>
  <si>
    <t>Assets</t>
  </si>
  <si>
    <t>Current assets:</t>
  </si>
  <si>
    <t>Cash and cash equivalents</t>
  </si>
  <si>
    <t>Accounts receivable, net</t>
  </si>
  <si>
    <t>Prepaid expenses and other current assets</t>
  </si>
  <si>
    <t>Assets held for sale</t>
  </si>
  <si>
    <t>Total current assets</t>
  </si>
  <si>
    <t>Property, equipment and software, net</t>
  </si>
  <si>
    <t>Right-of-use assets - operating leases, net</t>
  </si>
  <si>
    <t>Goodwill</t>
  </si>
  <si>
    <t>Intangible assets, net</t>
  </si>
  <si>
    <t>Investments</t>
  </si>
  <si>
    <t>Deferred income taxes</t>
  </si>
  <si>
    <t>Other non-current assets</t>
  </si>
  <si>
    <t>Total assets</t>
  </si>
  <si>
    <t>Liabilities and equity (deficit)</t>
  </si>
  <si>
    <t>Current liabilities:</t>
  </si>
  <si>
    <t>Short-term borrowings</t>
  </si>
  <si>
    <t>Current portion of convertible senior notes, net</t>
  </si>
  <si>
    <t>Accounts payable</t>
  </si>
  <si>
    <t>Accrued merchant and supplier payables</t>
  </si>
  <si>
    <t>Accrued expenses and other current liabilities</t>
  </si>
  <si>
    <t>Total current liabilities</t>
  </si>
  <si>
    <t>Convertible senior notes, net</t>
  </si>
  <si>
    <t>Operating lease obligations</t>
  </si>
  <si>
    <t>Other non-current liabilities</t>
  </si>
  <si>
    <t>Total liabilities</t>
  </si>
  <si>
    <t>Commitment and contingencies</t>
  </si>
  <si>
    <t>Stockholders' equity (deficit)</t>
  </si>
  <si>
    <t>Common Stock, par value $0.0001 per share, 100,500,000 shares authorized; 50,718,261 shares issued and 40,424,144 shares outstanding at June 30, 2025; 50,090,026 shares issued and 39,795,909 shares outstanding at December 31, 2024</t>
  </si>
  <si>
    <t>Additional paid-in capital</t>
  </si>
  <si>
    <t>Treasury stock, at cost, 10,294,117 shares at June 30, 2025 and December 31, 2024</t>
  </si>
  <si>
    <t>Accumulated deficit</t>
  </si>
  <si>
    <t>Accumulated other comprehensive income (loss)</t>
  </si>
  <si>
    <t>Total Groupon, Inc. stockholders' equity (deficit)</t>
  </si>
  <si>
    <t>Noncontrolling interests</t>
  </si>
  <si>
    <t>Total equity (deficit)</t>
  </si>
  <si>
    <t>Total liabilities and equity (deficit)</t>
  </si>
  <si>
    <t>Groupon, Inc.</t>
  </si>
  <si>
    <t>Condensed Consolidated Statements of Operations</t>
  </si>
  <si>
    <t xml:space="preserve">Three Months Ended June 30, </t>
  </si>
  <si>
    <t xml:space="preserve">Six Months Ended June 30, </t>
  </si>
  <si>
    <t>Revenue</t>
  </si>
  <si>
    <t>Cost of revenue</t>
  </si>
  <si>
    <t>Gross profit</t>
  </si>
  <si>
    <t>Operating expenses:</t>
  </si>
  <si>
    <t>Marketing</t>
  </si>
  <si>
    <t>Selling, general and administrative</t>
  </si>
  <si>
    <t>Goodwill impairment</t>
  </si>
  <si>
    <t>Long-lived asset impairment</t>
  </si>
  <si>
    <r>
      <rPr>
        <color rgb="FF000000"/>
        <sz val="9"/>
        <rFont val="Arial"/>
      </rPr>
      <t>Gain on sale of assets</t>
    </r>
  </si>
  <si>
    <r>
      <rPr>
        <color rgb="FF000000"/>
        <sz val="9"/>
        <rFont val="Arial"/>
      </rPr>
      <t>Gain on sale of business</t>
    </r>
  </si>
  <si>
    <r>
      <rPr>
        <color rgb="FF000000"/>
        <sz val="9"/>
        <rFont val="Arial"/>
      </rPr>
      <t>Restructuring and related charges (credits)</t>
    </r>
  </si>
  <si>
    <t>Total operating expenses</t>
  </si>
  <si>
    <t>Income (loss) from operations</t>
  </si>
  <si>
    <t>Other income (expense), net</t>
  </si>
  <si>
    <r>
      <rPr>
        <b/>
        <color rgb="FF000000"/>
        <sz val="9"/>
        <rFont val="Arial"/>
      </rPr>
      <t>Income (loss) continuing operations before provision (benefit) for income taxes</t>
    </r>
  </si>
  <si>
    <t>Provision (benefit) for income taxes</t>
  </si>
  <si>
    <t>Income (loss) from continuing operations</t>
  </si>
  <si>
    <t>Income (loss) from discontinued operations, net of tax</t>
  </si>
  <si>
    <t>Net income (loss)</t>
  </si>
  <si>
    <t>Net (income) loss attributable to noncontrolling interests</t>
  </si>
  <si>
    <t>Net income (loss) attributable to Groupon, Inc.</t>
  </si>
  <si>
    <r>
      <rPr>
        <b/>
        <color rgb="FF000000"/>
        <sz val="9"/>
        <rFont val="Arial"/>
      </rPr>
      <t xml:space="preserve">Basic net income (loss) per share: </t>
    </r>
  </si>
  <si>
    <r>
      <rPr>
        <color rgb="FF000000"/>
        <sz val="9"/>
        <rFont val="Arial"/>
      </rPr>
      <t>Continuing operations</t>
    </r>
  </si>
  <si>
    <r>
      <rPr>
        <color rgb="FF000000"/>
        <sz val="9"/>
        <rFont val="Arial"/>
      </rPr>
      <t>Discontinued operations</t>
    </r>
  </si>
  <si>
    <r>
      <rPr>
        <b/>
        <color rgb="FF000000"/>
        <sz val="9"/>
        <rFont val="Arial"/>
      </rPr>
      <t>Basic net income (loss) per share</t>
    </r>
  </si>
  <si>
    <t>Diluted net income (loss) per share:</t>
  </si>
  <si>
    <t>Continuing operations</t>
  </si>
  <si>
    <t>Diluted net income (loss) per share</t>
  </si>
  <si>
    <t xml:space="preserve">Weighted average number of shares outstanding: </t>
  </si>
  <si>
    <r>
      <rPr>
        <color rgb="FF000000"/>
        <sz val="9"/>
        <rFont val="Arial"/>
      </rPr>
      <t>Basic</t>
    </r>
  </si>
  <si>
    <r>
      <rPr>
        <color rgb="FF000000"/>
        <sz val="9"/>
        <rFont val="Arial"/>
      </rPr>
      <t>Diluted</t>
    </r>
  </si>
  <si>
    <r>
      <rPr>
        <b/>
        <color rgb="FF000000"/>
        <sz val="9"/>
        <rFont val="Arial"/>
      </rPr>
      <t xml:space="preserve">Condensed Consolidated Statements of Cash Flows </t>
    </r>
  </si>
  <si>
    <t>(in thousands) (unaudited)</t>
  </si>
  <si>
    <t>Operating activities</t>
  </si>
  <si>
    <t>Less: Income (loss) from discontinued operations, net of tax</t>
  </si>
  <si>
    <t>Adjustments to reconcile net income (loss) to net cash provided by (used in) operating activities:</t>
  </si>
  <si>
    <t>Depreciation and amortization of property, equipment and software</t>
  </si>
  <si>
    <t>Amortization of acquired intangible assets</t>
  </si>
  <si>
    <t>Stock-based compensation</t>
  </si>
  <si>
    <t>Liability-classified 2024 Executive PSUs</t>
  </si>
  <si>
    <t>Impairment of Goodwill</t>
  </si>
  <si>
    <t>Impairment of long-lived assets</t>
  </si>
  <si>
    <t>Restructuring-related impairment</t>
  </si>
  <si>
    <t>(Gain) loss from changes in fair value of investment</t>
  </si>
  <si>
    <t>(Gain) loss on early lease termination</t>
  </si>
  <si>
    <t>Foreign currency (gains) losses, net</t>
  </si>
  <si>
    <r>
      <rPr>
        <color rgb="FF000000"/>
        <sz val="9"/>
        <rFont val="Arial"/>
      </rPr>
      <t>Foreign VAT assessments</t>
    </r>
  </si>
  <si>
    <t>Gain on sale of assets</t>
  </si>
  <si>
    <t>Loss on extinguishment of debt</t>
  </si>
  <si>
    <t>Change in assets and liabilities:</t>
  </si>
  <si>
    <t>Accounts receivable</t>
  </si>
  <si>
    <t>Right-of-use assets - operating leases</t>
  </si>
  <si>
    <t>Payment for early lease termination</t>
  </si>
  <si>
    <t>Other, net</t>
  </si>
  <si>
    <t>Net cash provided by (used in) operating activities from continuing operations</t>
  </si>
  <si>
    <t>Net cash provided by (used in) operating activities from discontinued operations</t>
  </si>
  <si>
    <t>Net cash provided by (used in) operating activities</t>
  </si>
  <si>
    <t>Investing activities</t>
  </si>
  <si>
    <t>Purchases of property and equipment and capitalized software</t>
  </si>
  <si>
    <t>Proceeds from sale of assets, net</t>
  </si>
  <si>
    <r>
      <rPr>
        <color rgb="FF000000"/>
        <sz val="9"/>
        <rFont val="Arial"/>
      </rPr>
      <t>Proceeds from sale of business, net</t>
    </r>
  </si>
  <si>
    <t>Proceeds from divestment of investments</t>
  </si>
  <si>
    <t>Acquisitions of intangible assets and other investing activities</t>
  </si>
  <si>
    <t>Net cash provided by (used in) investing activities from continuing operations</t>
  </si>
  <si>
    <t>Net cash provided by (used in) investing activities from discontinued operations</t>
  </si>
  <si>
    <t>Net cash provided by (used in) investing activities</t>
  </si>
  <si>
    <t>Financing activities</t>
  </si>
  <si>
    <t>Proceeds from borrowings under revolving credit agreement</t>
  </si>
  <si>
    <t>Payments of borrowings under revolving credit agreement</t>
  </si>
  <si>
    <t>Proceeds from Rights Offering, net of issuance costs</t>
  </si>
  <si>
    <t>Taxes paid related to net share settlements of stock-based compensation awards</t>
  </si>
  <si>
    <t>Proceeds from stock option exercises and employee stock purchase plan</t>
  </si>
  <si>
    <t>Distributions to noncontrolling interest holders</t>
  </si>
  <si>
    <t>Other financing activities</t>
  </si>
  <si>
    <t>Net cash provided by (used in) financing activities</t>
  </si>
  <si>
    <t>Effect of exchange rate changes on cash, cash equivalents and restricted cash</t>
  </si>
  <si>
    <t>Net increase (decrease) in cash, cash equivalents and restricted cash</t>
  </si>
  <si>
    <t>Less: Net increase (decrease) in cash classified within current assets of discontinued operations</t>
  </si>
  <si>
    <t>Cash, cash equivalents and restricted cash, beginning of period (1)</t>
  </si>
  <si>
    <t>Cash, cash equivalents and restricted cash, end of period (1)</t>
  </si>
  <si>
    <r>
      <rPr>
        <color rgb="FF000000"/>
        <sz val="9"/>
        <rFont val="Arial"/>
        <vertAlign val="superscript"/>
      </rPr>
      <t xml:space="preserve">(1) </t>
    </r>
    <r>
      <rPr>
        <color rgb="FF000000"/>
        <sz val="9"/>
        <rFont val="Arial"/>
      </rPr>
      <t>This activity relates to the stock-based compensation expense for the liability-classified 2024 Executive PSU awards granted in 2024 that are required to be settled in cash.</t>
    </r>
  </si>
  <si>
    <t>Supplemental Financial and Operating Metrics</t>
  </si>
  <si>
    <t>(dollars and units in thousands; TTM active customers in millions)</t>
  </si>
  <si>
    <t>Q2 2024</t>
  </si>
  <si>
    <t>Q3 2024</t>
  </si>
  <si>
    <t>Q4 2024</t>
  </si>
  <si>
    <t>Q1 2025</t>
  </si>
  <si>
    <t>Q2 2025</t>
  </si>
  <si>
    <t>North America Segment:</t>
  </si>
  <si>
    <t>Gross billings(1):</t>
  </si>
  <si>
    <t>Y/Y Growth</t>
  </si>
  <si>
    <t>Local</t>
  </si>
  <si>
    <t>%</t>
  </si>
  <si>
    <t xml:space="preserve">Travel </t>
  </si>
  <si>
    <t>Goods</t>
  </si>
  <si>
    <t>Total gross billings</t>
  </si>
  <si>
    <t>Revenue:</t>
  </si>
  <si>
    <t xml:space="preserve">Local </t>
  </si>
  <si>
    <t>Total revenue</t>
  </si>
  <si>
    <t>Gross profit:</t>
  </si>
  <si>
    <t>Travel</t>
  </si>
  <si>
    <t>Total gross profit</t>
  </si>
  <si>
    <t>Contribution profit (2)</t>
  </si>
  <si>
    <t>International Segment:</t>
  </si>
  <si>
    <t>Gross billings:</t>
  </si>
  <si>
    <t>FX Effect</t>
  </si>
  <si>
    <r>
      <rPr>
        <b/>
        <color rgb="FF000000"/>
        <sz val="9"/>
        <rFont val="Arial"/>
      </rPr>
      <t xml:space="preserve">Y/Y Growth excluding 
</t>
    </r>
    <r>
      <rPr>
        <b/>
        <color rgb="FF000000"/>
        <sz val="9"/>
        <rFont val="Arial"/>
      </rPr>
      <t>FX</t>
    </r>
    <r>
      <rPr>
        <b/>
        <color rgb="FF000000"/>
        <sz val="9"/>
        <rFont val="Arial"/>
        <vertAlign val="superscript"/>
      </rPr>
      <t xml:space="preserve"> </t>
    </r>
    <r>
      <rPr>
        <b/>
        <color rgb="FF000000"/>
        <sz val="9"/>
        <rFont val="Arial"/>
        <vertAlign val="superscript"/>
      </rPr>
      <t>(3)</t>
    </r>
  </si>
  <si>
    <t xml:space="preserve">Contribution profit </t>
  </si>
  <si>
    <t>Consolidated Results of Operations:</t>
  </si>
  <si>
    <t xml:space="preserve">  Total revenue</t>
  </si>
  <si>
    <t>Contribution profit</t>
  </si>
  <si>
    <t>Free cash flow</t>
  </si>
  <si>
    <t>Non-GAAP Reconciliation Schedules</t>
  </si>
  <si>
    <t xml:space="preserve">The following is a quarterly reconciliation of Adjusted EBITDA to the most comparable U.S. GAAP performance measure, Net income (loss) from continuing operations: </t>
  </si>
  <si>
    <r>
      <rPr>
        <b/>
        <color rgb="FF000000"/>
        <sz val="9"/>
        <rFont val="Arial"/>
      </rPr>
      <t>Income (loss) from continuing operations</t>
    </r>
  </si>
  <si>
    <t>Adjustments:</t>
  </si>
  <si>
    <r>
      <rPr>
        <color rgb="FF000000"/>
        <sz val="9"/>
        <rFont val="Arial"/>
      </rPr>
      <t xml:space="preserve">Stock-based compensation </t>
    </r>
    <r>
      <rPr>
        <color rgb="FF000000"/>
        <sz val="9"/>
        <rFont val="Arial"/>
        <vertAlign val="superscript"/>
      </rPr>
      <t>(1)</t>
    </r>
  </si>
  <si>
    <t>Depreciation and amortization</t>
  </si>
  <si>
    <r>
      <rPr>
        <color rgb="FF000000"/>
        <sz val="9"/>
        <rFont val="Arial"/>
      </rPr>
      <t xml:space="preserve">Restructuring and related charges </t>
    </r>
    <r>
      <rPr>
        <color rgb="FF000000"/>
        <sz val="9"/>
        <rFont val="Arial"/>
        <vertAlign val="superscript"/>
      </rPr>
      <t>(2)</t>
    </r>
  </si>
  <si>
    <r>
      <rPr>
        <color rgb="FF000000"/>
        <sz val="9"/>
        <rFont val="Arial"/>
      </rPr>
      <t>(Gain) on sale of assets</t>
    </r>
  </si>
  <si>
    <r>
      <rPr>
        <color rgb="FF000000"/>
        <sz val="9"/>
        <rFont val="Arial"/>
      </rPr>
      <t xml:space="preserve">Foreign VAT assessments </t>
    </r>
    <r>
      <rPr>
        <color rgb="FF000000"/>
        <sz val="9"/>
        <rFont val="Arial"/>
        <vertAlign val="superscript"/>
      </rPr>
      <t>(3)</t>
    </r>
  </si>
  <si>
    <r>
      <rPr>
        <color rgb="FF000000"/>
        <sz val="9"/>
        <rFont val="Arial"/>
      </rPr>
      <t xml:space="preserve">Other (income) expense, net  </t>
    </r>
    <r>
      <rPr>
        <color rgb="FF000000"/>
        <sz val="9"/>
        <rFont val="Arial"/>
        <vertAlign val="superscript"/>
      </rPr>
      <t>(4)</t>
    </r>
  </si>
  <si>
    <t>Total adjustments</t>
  </si>
  <si>
    <t>Adjusted EBITDA</t>
  </si>
  <si>
    <t>(1)</t>
  </si>
  <si>
    <t>Stock-based compensation excludes expense related to the liability-classified 2024 Executive PSUs that are required to be settled in cash for the three months ended December 31, 2024 and the three months ended March 31, 2025.</t>
  </si>
  <si>
    <t>(2)</t>
  </si>
  <si>
    <t>The Foreign VAT assessments adjustment excludes related interest expense of $0.1 million for the three months ended December 31, 2024, $0.9 million for the three months ended September 30 2024 and $0.8 million for the three months ended June 30, 2024 as the interest expense is included within Other (income) expense, net.</t>
  </si>
  <si>
    <t>(3)</t>
  </si>
  <si>
    <t>Includes $1.6 million related to a loss on extinguishment of exchanged debt in connection with the Exchange and Subscription agreements for the year ended December 31, 2024.</t>
  </si>
  <si>
    <r>
      <rPr>
        <color rgb="FF000000"/>
        <sz val="9"/>
        <rFont val="Arial"/>
      </rPr>
      <t>Free cash flow is a non-GAAP liquidity measure. The following is a reconciliation of free cash flow to the most comparable U.S. GAAP liquidity measure, Net cash provided by (used in) operating activities from continuing operations.</t>
    </r>
  </si>
  <si>
    <r>
      <rPr>
        <color rgb="FF000000"/>
        <sz val="9"/>
        <rFont val="Arial"/>
      </rPr>
      <t>Net cash provided by (used in) operating activities from continuing operations</t>
    </r>
  </si>
  <si>
    <t>Purchases of property and equipment and capitalized software from continuing operations</t>
  </si>
  <si>
    <r>
      <rPr>
        <color rgb="FF000000"/>
        <sz val="9"/>
        <rFont val="Arial"/>
      </rPr>
      <t>Net cash provided by (used in) investing activities from continuing operations</t>
    </r>
  </si>
  <si>
    <t>PY Validation Check</t>
  </si>
  <si>
    <t>N/A</t>
  </si>
  <si>
    <t>CY Validation Check</t>
  </si>
  <si>
    <t>Final Tie-out Approver:</t>
  </si>
  <si>
    <t xml:space="preserve">Non-GAAP SG&amp;A </t>
  </si>
  <si>
    <t>Pre-Quarter End Steps</t>
  </si>
  <si>
    <t>Post Quarter End Steps</t>
  </si>
  <si>
    <t>Non-GAAP SG&amp;A - ER Presentation</t>
  </si>
  <si>
    <t>Preparer</t>
  </si>
  <si>
    <t>ZF 8/5/2025</t>
  </si>
  <si>
    <t>Reviewer</t>
  </si>
  <si>
    <t>JC 8/5/2025</t>
  </si>
  <si>
    <r>
      <rPr>
        <color rgb="FF000000"/>
        <sz val="10"/>
        <rFont val="Arial"/>
      </rPr>
      <t>Stock-based compensation in SG&amp;A</t>
    </r>
    <r>
      <rPr>
        <color rgb="FF000000"/>
        <sz val="10"/>
        <rFont val="Arial"/>
      </rPr>
      <t xml:space="preserve"> </t>
    </r>
    <r>
      <rPr>
        <color rgb="FF000000"/>
        <sz val="10"/>
        <rFont val="null"/>
      </rPr>
      <t>¹</t>
    </r>
  </si>
  <si>
    <t>Depreciation and amortization in SG&amp;A</t>
  </si>
  <si>
    <t>Non-GAAP SG&amp;A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</si>
</sst>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mmmm d\, yyyy"/>
    <numFmt numFmtId="165" formatCode="&quot;$&quot;* #,##0,_);&quot;$&quot;* (#,##0,);&quot;$&quot;* #,##0,_);_(@_)"/>
    <numFmt numFmtId="166" formatCode="&quot;&quot;* #,##0,_);&quot;&quot;* (#,##0,);&quot;&quot;* #,##0,_);_(@_)"/>
    <numFmt numFmtId="167" formatCode="#0;(#0);&quot;—&quot;;_(@_)"/>
    <numFmt numFmtId="168" formatCode="&quot;$&quot;* #,##0,_);&quot;$&quot;* (#,##0,);&quot;$&quot;* &quot;—&quot;_);_(@_)"/>
    <numFmt numFmtId="169" formatCode="* #,##0,;* (#,##0,);* &quot;—&quot;;_(@_)"/>
    <numFmt numFmtId="170" formatCode="&quot;$&quot;* #,##0.00_);&quot;$&quot;* (#,##0.00);&quot;$&quot;* #,##0.00_);_(@_)"/>
    <numFmt numFmtId="171" formatCode="* #,##0.00;* (#,##0.00);* #,##0.00;_(@_)"/>
    <numFmt numFmtId="172" formatCode="* #,##0;* (#,##0);* #,##0;_(@_)"/>
    <numFmt numFmtId="173" formatCode="#0;&quot;-&quot;#0;#0;_(@_)"/>
    <numFmt numFmtId="174" formatCode="#,##0.0_)%;(#,##0.0)%;&quot;—&quot;_)%;_(@_)"/>
    <numFmt numFmtId="175" formatCode="&quot;$&quot;* #,##0.#######################,_);&quot;$&quot;* (#,##0.#######################,);&quot;$&quot;* &quot;—&quot;_);_(@_)"/>
    <numFmt numFmtId="176" formatCode="@*."/>
  </numFmts>
  <fonts count="11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Arial"/>
      <b/>
      <color rgb="FF000000"/>
      <sz val="9"/>
    </font>
    <font>
      <name val="Arial"/>
      <color rgb="FF000000"/>
      <sz val="9"/>
    </font>
    <font>
      <name val="Arial"/>
      <b/>
      <color rgb="FFFF6155"/>
      <sz val="10"/>
    </font>
    <font>
      <name val="Arial"/>
      <b/>
      <color rgb="FF000000"/>
      <sz val="10"/>
    </font>
    <font>
      <name val="Arial"/>
      <color rgb="FF3051F2"/>
      <sz val="10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  <fill>
      <patternFill patternType="solid">
        <fgColor rgb="FFFFCAC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DEF3C0"/>
        <bgColor indexed="64"/>
      </patternFill>
    </fill>
    <fill>
      <patternFill patternType="solid">
        <fgColor rgb="FFB38EF4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 rgb="FF000000"/>
      </bottom>
      <diagonal/>
    </border>
    <border>
      <left/>
      <right/>
      <top style="thin">
        <color indexed="64" rgb="FF000000"/>
      </top>
      <bottom/>
      <diagonal/>
    </border>
    <border>
      <left/>
      <right/>
      <top style="thin">
        <color indexed="64" rgb="FF000000"/>
      </top>
      <bottom style="double">
        <color indexed="64" rgb="FF000000"/>
      </bottom>
      <diagonal/>
    </border>
    <border>
      <left/>
      <right/>
      <top style="thin">
        <color indexed="64" rgb="FF000000"/>
      </top>
      <bottom style="thin">
        <color indexed="64" rgb="FF000000"/>
      </bottom>
      <diagonal/>
    </border>
    <border>
      <left/>
      <right/>
      <top style="double">
        <color indexed="64" rgb="FF000000"/>
      </top>
      <bottom/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130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0" xfId="0" applyFont="1" applyBorder="0" applyAlignment="1">
      <alignment horizontal="center" wrapText="1"/>
    </xf>
    <xf fontId="6" fillId="0" borderId="1" xfId="0" numFmtId="164" applyFont="1" applyBorder="0" applyAlignment="1" applyNumberFormat="1">
      <alignment horizontal="center" vertical="bottom" wrapText="1"/>
    </xf>
    <xf fontId="6" fillId="0" borderId="0" xfId="0" applyFont="1" applyBorder="0" applyAlignment="1">
      <alignment wrapText="1"/>
    </xf>
    <xf fontId="7" fillId="0" borderId="0" xfId="0" applyFont="1" applyBorder="0" applyAlignment="1">
      <alignment wrapText="1"/>
    </xf>
    <xf fontId="7" fillId="0" borderId="0" xfId="0" applyFont="1" applyBorder="0" applyAlignment="1">
      <alignment wrapText="1" indent="1"/>
    </xf>
    <xf fontId="7" fillId="0" borderId="0" xfId="0" numFmtId="165" applyFont="1" applyBorder="0" applyAlignment="1" applyNumberFormat="1">
      <alignment wrapText="1"/>
    </xf>
    <xf fontId="7" fillId="0" borderId="0" xfId="0" numFmtId="166" applyFont="1" applyBorder="0" applyAlignment="1" applyNumberFormat="1">
      <alignment wrapText="1"/>
    </xf>
    <xf fontId="7" fillId="0" borderId="1" xfId="0" numFmtId="166" applyFont="1" applyBorder="0" applyAlignment="1" applyNumberFormat="1">
      <alignment wrapText="1"/>
    </xf>
    <xf fontId="7" fillId="0" borderId="2" xfId="0" numFmtId="166" applyFont="1" applyBorder="0" applyAlignment="1" applyNumberFormat="1">
      <alignment wrapText="1"/>
    </xf>
    <xf fontId="6" fillId="0" borderId="0" xfId="0" applyFont="1" applyBorder="0" applyAlignment="1">
      <alignment wrapText="1" indent="2"/>
    </xf>
    <xf fontId="7" fillId="0" borderId="3" xfId="0" numFmtId="165" applyFont="1" applyBorder="0" applyAlignment="1" applyNumberFormat="1">
      <alignment wrapText="1"/>
    </xf>
    <xf fontId="7" fillId="0" borderId="4" xfId="0" numFmtId="166" applyFont="1" applyBorder="0" applyAlignment="1" applyNumberFormat="1">
      <alignment wrapText="1"/>
    </xf>
    <xf fontId="6" fillId="0" borderId="0" xfId="0" applyFont="1" applyBorder="0" applyAlignment="1">
      <alignment wrapText="1" indent="1"/>
    </xf>
    <xf fontId="7" fillId="0" borderId="2" xfId="0" applyFont="1" applyBorder="0" applyAlignment="1">
      <alignment wrapText="1"/>
    </xf>
    <xf fontId="7" fillId="0" borderId="5" xfId="0" applyFont="1" applyBorder="0" applyAlignment="1">
      <alignment wrapText="1"/>
    </xf>
    <xf fontId="1" fillId="0" borderId="5" xfId="0" applyFont="1" applyBorder="0" applyAlignment="1">
      <alignment wrapText="1"/>
    </xf>
    <xf fontId="6" fillId="0" borderId="1" xfId="0" applyFont="1" applyBorder="0" applyAlignment="1">
      <alignment horizontal="center" vertical="bottom" wrapText="1"/>
    </xf>
    <xf fontId="6" fillId="0" borderId="4" xfId="0" numFmtId="167" applyFont="1" applyBorder="0" applyAlignment="1" applyNumberFormat="1">
      <alignment horizontal="center" vertical="bottom" wrapText="1"/>
    </xf>
    <xf fontId="7" fillId="0" borderId="0" xfId="0" applyFont="1" applyBorder="0" applyAlignment="1">
      <alignment horizontal="left" vertical="bottom" wrapText="1"/>
    </xf>
    <xf fontId="7" fillId="0" borderId="2" xfId="0" numFmtId="168" applyFont="1" applyBorder="0" applyAlignment="1" applyNumberFormat="1">
      <alignment vertical="bottom" wrapText="1"/>
    </xf>
    <xf fontId="7" fillId="0" borderId="1" xfId="0" numFmtId="169" applyFont="1" applyBorder="0" applyAlignment="1" applyNumberFormat="1">
      <alignment vertical="bottom" wrapText="1"/>
    </xf>
    <xf fontId="7" fillId="0" borderId="4" xfId="0" numFmtId="169" applyFont="1" applyBorder="0" applyAlignment="1" applyNumberFormat="1">
      <alignment vertical="bottom" wrapText="1"/>
    </xf>
    <xf fontId="7" fillId="0" borderId="0" xfId="0" applyFont="1" applyBorder="0" applyAlignment="1">
      <alignment horizontal="left" vertical="bottom" wrapText="1" indent="1"/>
    </xf>
    <xf fontId="7" fillId="0" borderId="0" xfId="0" numFmtId="169" applyFont="1" applyBorder="0" applyAlignment="1" applyNumberFormat="1">
      <alignment vertical="bottom" wrapText="1"/>
    </xf>
    <xf fontId="7" fillId="0" borderId="0" xfId="0" applyFont="1" applyBorder="0" applyAlignment="1">
      <alignment vertical="bottom" wrapText="1"/>
    </xf>
    <xf fontId="6" fillId="0" borderId="0" xfId="0" applyFont="1" applyBorder="0" applyAlignment="1">
      <alignment horizontal="left" vertical="bottom" wrapText="1"/>
    </xf>
    <xf fontId="7" fillId="0" borderId="2" xfId="0" numFmtId="169" applyFont="1" applyBorder="0" applyAlignment="1" applyNumberFormat="1">
      <alignment vertical="bottom" wrapText="1"/>
    </xf>
    <xf fontId="7" fillId="0" borderId="3" xfId="0" numFmtId="168" applyFont="1" applyBorder="0" applyAlignment="1" applyNumberFormat="1">
      <alignment vertical="bottom" wrapText="1"/>
    </xf>
    <xf fontId="7" fillId="0" borderId="0" xfId="0" numFmtId="170" applyFont="1" applyBorder="0" applyAlignment="1" applyNumberFormat="1">
      <alignment vertical="bottom" wrapText="1"/>
    </xf>
    <xf fontId="7" fillId="0" borderId="1" xfId="0" numFmtId="171" applyFont="1" applyBorder="0" applyAlignment="1" applyNumberFormat="1">
      <alignment vertical="bottom" wrapText="1"/>
    </xf>
    <xf fontId="7" fillId="0" borderId="3" xfId="0" numFmtId="170" applyFont="1" applyBorder="0" applyAlignment="1" applyNumberFormat="1">
      <alignment vertical="bottom" wrapText="1"/>
    </xf>
    <xf fontId="7" fillId="0" borderId="0" xfId="0" numFmtId="172" applyFont="1" applyBorder="0" applyAlignment="1" applyNumberFormat="1">
      <alignment vertical="bottom" wrapText="1"/>
    </xf>
    <xf fontId="7" fillId="0" borderId="2" xfId="0" applyFont="1" applyBorder="0" applyAlignment="1">
      <alignment horizontal="center" vertical="bottom" wrapText="1"/>
    </xf>
    <xf fontId="7" fillId="0" borderId="2" xfId="0" applyFont="1" applyBorder="0" applyAlignment="1">
      <alignment horizontal="right" vertical="bottom" wrapText="1"/>
    </xf>
    <xf fontId="7" fillId="0" borderId="4" xfId="0" applyFont="1" applyBorder="0" applyAlignment="1">
      <alignment horizontal="right" vertical="bottom" wrapText="1"/>
    </xf>
    <xf fontId="7" fillId="0" borderId="5" xfId="0" applyFont="1" applyBorder="0" applyAlignment="1">
      <alignment horizontal="right" vertical="bottom" wrapText="1"/>
    </xf>
    <xf fontId="6" fillId="0" borderId="4" xfId="0" numFmtId="173" applyFont="1" applyBorder="0" applyAlignment="1" applyNumberFormat="1">
      <alignment horizontal="center" wrapText="1"/>
    </xf>
    <xf fontId="6" fillId="0" borderId="0" xfId="0" applyFont="1" applyBorder="0" applyAlignment="1">
      <alignment horizontal="center" vertical="bottom" wrapText="1"/>
    </xf>
    <xf fontId="7" fillId="0" borderId="2" xfId="0" applyFont="1" applyBorder="0" applyAlignment="1">
      <alignment horizontal="left" vertical="bottom" wrapText="1"/>
    </xf>
    <xf fontId="7" fillId="0" borderId="0" xfId="0" numFmtId="168" applyFont="1" applyBorder="0" applyAlignment="1" applyNumberFormat="1">
      <alignment vertical="bottom" wrapText="1"/>
    </xf>
    <xf fontId="7" fillId="0" borderId="0" xfId="0" applyFont="1" applyBorder="0" applyAlignment="1">
      <alignment horizontal="right" vertical="bottom" wrapText="1"/>
    </xf>
    <xf fontId="7" fillId="2" borderId="0" xfId="0" applyFont="1" applyBorder="0" applyAlignment="1" applyFill="1">
      <alignment horizontal="left" vertical="bottom" wrapText="1"/>
    </xf>
    <xf fontId="6" fillId="0" borderId="2" xfId="0" applyFont="1" applyBorder="0" applyAlignment="1">
      <alignment horizontal="center" wrapText="1"/>
    </xf>
    <xf fontId="6" fillId="2" borderId="0" xfId="0" applyFont="1" applyBorder="0" applyAlignment="1" applyFill="1">
      <alignment horizontal="center" wrapText="1"/>
    </xf>
    <xf fontId="6" fillId="3" borderId="0" xfId="0" applyFont="1" applyBorder="0" applyAlignment="1" applyFill="1">
      <alignment horizontal="left" vertical="bottom" wrapText="1"/>
    </xf>
    <xf fontId="6" fillId="3" borderId="0" xfId="0" applyFont="1" applyBorder="0" applyAlignment="1" applyFill="1">
      <alignment horizontal="center" vertical="bottom" wrapText="1"/>
    </xf>
    <xf fontId="6" fillId="2" borderId="1" xfId="0" applyFont="1" applyBorder="0" applyAlignment="1" applyFill="1">
      <alignment horizontal="center" vertical="bottom" wrapText="1"/>
    </xf>
    <xf fontId="7" fillId="3" borderId="0" xfId="0" applyFont="1" applyBorder="0" applyAlignment="1" applyFill="1">
      <alignment horizontal="left" vertical="bottom" wrapText="1"/>
    </xf>
    <xf fontId="7" fillId="3" borderId="0" xfId="0" numFmtId="168" applyFont="1" applyBorder="0" applyAlignment="1" applyFill="1" applyNumberFormat="1">
      <alignment vertical="bottom" wrapText="1"/>
    </xf>
    <xf fontId="7" fillId="3" borderId="2" xfId="0" numFmtId="174" applyFont="1" applyBorder="0" applyAlignment="1" applyFill="1" applyNumberFormat="1">
      <alignment horizontal="center" vertical="bottom" wrapText="1"/>
    </xf>
    <xf fontId="7" fillId="3" borderId="0" xfId="0" applyFont="1" applyBorder="0" applyAlignment="1" applyFill="1">
      <alignment horizontal="right" vertical="bottom" wrapText="1"/>
    </xf>
    <xf fontId="7" fillId="2" borderId="0" xfId="0" numFmtId="169" applyFont="1" applyBorder="0" applyAlignment="1" applyFill="1" applyNumberFormat="1">
      <alignment vertical="bottom" wrapText="1"/>
    </xf>
    <xf fontId="7" fillId="2" borderId="0" xfId="0" numFmtId="174" applyFont="1" applyBorder="0" applyAlignment="1" applyFill="1" applyNumberFormat="1">
      <alignment horizontal="center" vertical="bottom" wrapText="1"/>
    </xf>
    <xf fontId="7" fillId="3" borderId="1" xfId="0" numFmtId="169" applyFont="1" applyBorder="0" applyAlignment="1" applyFill="1" applyNumberFormat="1">
      <alignment vertical="bottom" wrapText="1"/>
    </xf>
    <xf fontId="7" fillId="3" borderId="0" xfId="0" numFmtId="174" applyFont="1" applyBorder="0" applyAlignment="1" applyFill="1" applyNumberFormat="1">
      <alignment horizontal="center" vertical="bottom" wrapText="1"/>
    </xf>
    <xf fontId="7" fillId="2" borderId="0" xfId="0" applyFont="1" applyBorder="0" applyAlignment="1" applyFill="1">
      <alignment horizontal="left" vertical="bottom" wrapText="1" indent="1"/>
    </xf>
    <xf fontId="7" fillId="2" borderId="3" xfId="0" numFmtId="168" applyFont="1" applyBorder="0" applyAlignment="1" applyFill="1" applyNumberFormat="1">
      <alignment vertical="bottom" wrapText="1"/>
    </xf>
    <xf fontId="7" fillId="2" borderId="0" xfId="0" applyFont="1" applyBorder="0" applyAlignment="1" applyFill="1">
      <alignment horizontal="right" vertical="bottom" wrapText="1"/>
    </xf>
    <xf fontId="7" fillId="2" borderId="0" xfId="0" numFmtId="168" applyFont="1" applyBorder="0" applyAlignment="1" applyFill="1" applyNumberFormat="1">
      <alignment vertical="bottom" wrapText="1"/>
    </xf>
    <xf fontId="7" fillId="3" borderId="0" xfId="0" numFmtId="169" applyFont="1" applyBorder="0" applyAlignment="1" applyFill="1" applyNumberFormat="1">
      <alignment vertical="bottom" wrapText="1"/>
    </xf>
    <xf fontId="7" fillId="2" borderId="1" xfId="0" numFmtId="169" applyFont="1" applyBorder="0" applyAlignment="1" applyFill="1" applyNumberFormat="1">
      <alignment vertical="bottom" wrapText="1"/>
    </xf>
    <xf fontId="7" fillId="3" borderId="0" xfId="0" applyFont="1" applyBorder="0" applyAlignment="1" applyFill="1">
      <alignment horizontal="left" vertical="bottom" wrapText="1" indent="1"/>
    </xf>
    <xf fontId="7" fillId="3" borderId="3" xfId="0" numFmtId="168" applyFont="1" applyBorder="0" applyAlignment="1" applyFill="1" applyNumberFormat="1">
      <alignment vertical="bottom" wrapText="1"/>
    </xf>
    <xf fontId="7" fillId="2" borderId="0" xfId="0" numFmtId="175" applyFont="1" applyBorder="0" applyAlignment="1" applyFill="1" applyNumberFormat="1">
      <alignment vertical="bottom" wrapText="1"/>
    </xf>
    <xf fontId="6" fillId="2" borderId="0" xfId="0" applyFont="1" applyBorder="0" applyAlignment="1" applyFill="1">
      <alignment horizontal="left" vertical="bottom" wrapText="1"/>
    </xf>
    <xf fontId="6" fillId="3" borderId="4" xfId="0" applyFont="1" applyBorder="0" applyAlignment="1" applyFill="1">
      <alignment horizontal="center" vertical="bottom" wrapText="1"/>
    </xf>
    <xf fontId="7" fillId="3" borderId="4" xfId="0" applyFont="1" applyBorder="0" applyAlignment="1" applyFill="1">
      <alignment vertical="bottom" wrapText="1"/>
    </xf>
    <xf fontId="7" fillId="2" borderId="2" xfId="0" numFmtId="174" applyFont="1" applyBorder="0" applyAlignment="1" applyFill="1" applyNumberFormat="1">
      <alignment horizontal="center" vertical="bottom" wrapText="1"/>
    </xf>
    <xf fontId="7" fillId="3" borderId="0" xfId="0" applyFont="1" applyBorder="0" applyAlignment="1" applyFill="1">
      <alignment horizontal="left" vertical="bottom" wrapText="1" indent="3"/>
    </xf>
    <xf fontId="7" fillId="3" borderId="2" xfId="0" applyFont="1" applyBorder="0" applyAlignment="1" applyFill="1">
      <alignment horizontal="right" vertical="bottom" wrapText="1"/>
    </xf>
    <xf fontId="6" fillId="2" borderId="0" xfId="0" applyFont="1" applyBorder="0" applyAlignment="1" applyFill="1">
      <alignment horizontal="center" vertical="bottom" wrapText="1"/>
    </xf>
    <xf fontId="7" fillId="3" borderId="0" xfId="0" numFmtId="176" applyFont="1" applyBorder="0" applyAlignment="1" applyFill="1">
      <alignment horizontal="left" vertical="bottom" wrapText="1"/>
    </xf>
    <xf fontId="7" fillId="2" borderId="0" xfId="0" numFmtId="176" applyFont="1" applyBorder="0" applyAlignment="1" applyFill="1">
      <alignment horizontal="left" vertical="bottom" wrapText="1"/>
    </xf>
    <xf fontId="7" fillId="3" borderId="0" xfId="0" applyFont="1" applyBorder="0" applyAlignment="1" applyFill="1">
      <alignment vertical="bottom" wrapText="1"/>
    </xf>
    <xf fontId="7" fillId="3" borderId="5" xfId="0" applyFont="1" applyBorder="0" applyAlignment="1" applyFill="1">
      <alignment horizontal="right" vertical="bottom" wrapText="1"/>
    </xf>
    <xf fontId="7" fillId="3" borderId="0" xfId="0" applyFont="1" applyBorder="0" applyAlignment="1" applyFill="1">
      <alignment horizontal="center" vertical="bottom" wrapText="1"/>
    </xf>
    <xf fontId="7" fillId="2" borderId="0" xfId="0" applyFont="1" applyBorder="0" applyAlignment="1" applyFill="1">
      <alignment vertical="bottom" wrapText="1"/>
    </xf>
    <xf fontId="7" fillId="2" borderId="5" xfId="0" applyFont="1" applyBorder="0" applyAlignment="1" applyFill="1">
      <alignment horizontal="right" vertical="bottom" wrapText="1"/>
    </xf>
    <xf fontId="7" fillId="2" borderId="0" xfId="0" applyFont="1" applyBorder="0" applyAlignment="1" applyFill="1">
      <alignment horizontal="center" vertical="bottom" wrapText="1"/>
    </xf>
    <xf fontId="6" fillId="3" borderId="2" xfId="0" applyFont="1" applyBorder="0" applyAlignment="1" applyFill="1">
      <alignment horizontal="center" vertical="bottom" wrapText="1"/>
    </xf>
    <xf fontId="6" fillId="2" borderId="0" xfId="0" applyFont="1" applyBorder="0" applyAlignment="1" applyFill="1">
      <alignment horizontal="right" vertical="bottom" wrapText="1"/>
    </xf>
    <xf fontId="6" fillId="3" borderId="0" xfId="0" applyFont="1" applyBorder="0" applyAlignment="1" applyFill="1">
      <alignment horizontal="right" vertical="bottom" wrapText="1"/>
    </xf>
    <xf fontId="7" fillId="0" borderId="0" xfId="0" applyFont="1" applyBorder="0" applyAlignment="1">
      <alignment horizontal="justify" wrapText="1"/>
    </xf>
    <xf fontId="7" fillId="0" borderId="0" xfId="0" numFmtId="176" applyFont="1" applyBorder="0" applyAlignment="1">
      <alignment horizontal="left" vertical="bottom" wrapText="1" indent="1"/>
    </xf>
    <xf fontId="6" fillId="0" borderId="1" xfId="0" applyFont="1" applyBorder="0" applyAlignment="1">
      <alignment horizontal="center" wrapText="1"/>
    </xf>
    <xf fontId="7" fillId="0" borderId="2" xfId="0" numFmtId="168" applyFont="1" applyBorder="0" applyAlignment="1" applyNumberFormat="1">
      <alignment wrapText="1"/>
    </xf>
    <xf fontId="7" fillId="0" borderId="0" xfId="0" applyFont="1" applyBorder="0" applyAlignment="1">
      <alignment horizontal="right" wrapText="1"/>
    </xf>
    <xf fontId="7" fillId="0" borderId="0" xfId="0" numFmtId="176" applyFont="1" applyBorder="0" applyAlignment="1">
      <alignment horizontal="left" vertical="bottom" wrapText="1"/>
    </xf>
    <xf fontId="7" fillId="0" borderId="0" xfId="0" numFmtId="169" applyFont="1" applyBorder="0" applyAlignment="1" applyNumberFormat="1">
      <alignment wrapText="1"/>
    </xf>
    <xf fontId="7" fillId="0" borderId="0" xfId="0" applyFont="1" applyBorder="0" applyAlignment="1">
      <alignment horizontal="left" vertical="bottom" wrapText="1" indent="2"/>
    </xf>
    <xf fontId="7" fillId="0" borderId="1" xfId="0" numFmtId="169" applyFont="1" applyBorder="0" applyAlignment="1" applyNumberFormat="1">
      <alignment wrapText="1"/>
    </xf>
    <xf fontId="7" fillId="0" borderId="4" xfId="0" numFmtId="169" applyFont="1" applyBorder="0" applyAlignment="1" applyNumberFormat="1">
      <alignment wrapText="1"/>
    </xf>
    <xf fontId="7" fillId="0" borderId="3" xfId="0" numFmtId="168" applyFont="1" applyBorder="0" applyAlignment="1" applyNumberFormat="1">
      <alignment wrapText="1"/>
    </xf>
    <xf fontId="7" fillId="0" borderId="0" xfId="0" applyFont="1" applyBorder="0" applyAlignment="1">
      <alignment horizontal="right" vertical="top" wrapText="1"/>
    </xf>
    <xf fontId="7" fillId="0" borderId="0" xfId="0" applyFont="1" applyBorder="0" applyAlignment="1">
      <alignment horizontal="left" vertical="top" wrapText="1"/>
    </xf>
    <xf fontId="7" fillId="0" borderId="0" xfId="0" numFmtId="168" applyFont="1" applyBorder="0" applyAlignment="1" applyNumberFormat="1">
      <alignment wrapText="1"/>
    </xf>
    <xf fontId="7" fillId="0" borderId="5" xfId="0" applyFont="1" applyBorder="0" applyAlignment="1">
      <alignment horizontal="left" vertical="top" wrapText="1"/>
    </xf>
    <xf fontId="1" fillId="4" borderId="0" xfId="0" applyFont="1" applyBorder="0" applyAlignment="1" applyFill="1">
      <alignment horizontal="right" wrapText="1"/>
    </xf>
    <xf fontId="1" fillId="5" borderId="0" xfId="0" applyFont="1" applyBorder="0" applyAlignment="1" applyFill="1">
      <alignment wrapText="1"/>
    </xf>
    <xf fontId="8" fillId="2" borderId="0" xfId="0" applyFont="1" applyBorder="0" applyAlignment="1" applyFill="1">
      <alignment horizontal="right" wrapText="1"/>
    </xf>
    <xf fontId="9" fillId="0" borderId="1" xfId="0" applyFont="1" applyBorder="0" applyAlignment="1">
      <alignment horizontal="center" wrapText="1"/>
    </xf>
    <xf fontId="9" fillId="0" borderId="2" xfId="0" applyFont="1" applyBorder="0" applyAlignment="1">
      <alignment wrapText="1"/>
    </xf>
    <xf fontId="9" fillId="0" borderId="0" xfId="0" numFmtId="173" applyFont="1" applyBorder="0" applyAlignment="1" applyNumberFormat="1">
      <alignment wrapText="1"/>
    </xf>
    <xf fontId="9" fillId="0" borderId="0" xfId="0" applyFont="1" applyBorder="0" applyAlignment="1">
      <alignment wrapText="1"/>
    </xf>
    <xf fontId="9" fillId="6" borderId="0" xfId="0" applyFont="1" applyBorder="0" applyAlignment="1" applyFill="1">
      <alignment wrapText="1"/>
    </xf>
    <xf fontId="9" fillId="0" borderId="0" xfId="0" applyFont="1" applyBorder="0" applyAlignment="1">
      <alignment horizontal="center" wrapText="1"/>
    </xf>
    <xf fontId="9" fillId="0" borderId="0" xfId="0" applyFont="1" applyBorder="0" applyAlignment="1">
      <alignment horizontal="center" vertical="center" wrapText="1"/>
    </xf>
    <xf fontId="9" fillId="2" borderId="1" xfId="0" applyFont="1" applyBorder="0" applyAlignment="1" applyFill="1">
      <alignment horizontal="center" wrapText="1"/>
    </xf>
    <xf fontId="1" fillId="0" borderId="0" xfId="0" applyFont="1" applyBorder="0" applyAlignment="1">
      <alignment horizontal="left" vertical="top" wrapText="1"/>
    </xf>
    <xf fontId="1" fillId="0" borderId="2" xfId="0" numFmtId="168" applyFont="1" applyBorder="0" applyAlignment="1" applyNumberFormat="1">
      <alignment wrapText="1"/>
    </xf>
    <xf fontId="1" fillId="2" borderId="0" xfId="0" applyFont="1" applyBorder="0" applyAlignment="1" applyFill="1">
      <alignment wrapText="1" indent="3"/>
    </xf>
    <xf fontId="1" fillId="2" borderId="0" xfId="0" numFmtId="169" applyFont="1" applyBorder="0" applyAlignment="1" applyFill="1" applyNumberFormat="1">
      <alignment wrapText="1"/>
    </xf>
    <xf fontId="1" fillId="0" borderId="0" xfId="0" applyFont="1" applyBorder="0" applyAlignment="1">
      <alignment wrapText="1" indent="3"/>
    </xf>
    <xf fontId="1" fillId="0" borderId="0" xfId="0" numFmtId="169" applyFont="1" applyBorder="0" applyAlignment="1" applyNumberFormat="1">
      <alignment wrapText="1"/>
    </xf>
    <xf fontId="1" fillId="2" borderId="0" xfId="0" applyFont="1" applyBorder="0" applyAlignment="1" applyFill="1">
      <alignment wrapText="1"/>
    </xf>
    <xf fontId="10" fillId="2" borderId="0" xfId="0" numFmtId="165" applyFont="1" applyBorder="0" applyAlignment="1" applyFill="1" applyNumberFormat="1">
      <alignment wrapText="1"/>
    </xf>
    <xf fontId="1" fillId="7" borderId="0" xfId="0" applyFont="1" applyBorder="0" applyAlignment="1" applyFill="1">
      <alignment wrapText="1"/>
    </xf>
    <xf fontId="1" fillId="8" borderId="0" xfId="0" applyFont="1" applyBorder="0" applyAlignment="1" applyFill="1">
      <alignment wrapText="1"/>
    </xf>
    <xf fontId="9" fillId="5" borderId="0" xfId="0" applyFont="1" applyBorder="0" applyAlignment="1" applyFill="1">
      <alignment horizontal="right" wrapText="1"/>
    </xf>
    <xf fontId="1" fillId="0" borderId="2" xfId="0" applyFont="1" applyBorder="0" applyAlignment="1">
      <alignment wrapText="1"/>
    </xf>
    <xf fontId="1" fillId="5" borderId="0" xfId="0" applyFont="1" applyBorder="0" applyAlignment="1" applyFill="1">
      <alignment horizontal="left" wrapText="1"/>
    </xf>
    <xf fontId="9" fillId="2" borderId="0" xfId="0" applyFont="1" applyBorder="0" applyAlignment="1" applyFill="1">
      <alignment wrapText="1"/>
    </xf>
    <xf fontId="10" fillId="2" borderId="0" xfId="0" applyFont="1" applyBorder="0" applyAlignment="1" applyFill="1">
      <alignment wrapText="1"/>
    </xf>
    <xf fontId="1" fillId="2" borderId="0" xfId="0" applyFont="1" applyBorder="0" applyAlignment="1" applyFill="1">
      <alignment wrapText="1" indent="2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16"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>
        <color rgb="FFA71B19"/>
      </font>
      <fill>
        <patternFill patternType="solid">
          <bgColor rgb="FFF8A9A7"/>
        </patternFill>
      </fill>
    </dxf>
    <dxf>
      <font>
        <color rgb="FF0F7F40"/>
      </font>
      <fill>
        <patternFill patternType="solid">
          <bgColor rgb="FFC2EB99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</dxfs>
  <tableStyles count="7" defaultTableStyle="TableStyleMedium2" defaultPivotStyle="PivotStyleLight16">
    <tableStyle name="tableStyle1" pivot="0" count="2">
      <tableStyleElement type="firstRowStripe" dxfId="0"/>
      <tableStyleElement type="secondRowStripe" dxfId="1"/>
    </tableStyle>
    <tableStyle name="tableStyle2" pivot="0" count="2">
      <tableStyleElement type="firstRowStripe" dxfId="2"/>
      <tableStyleElement type="secondRowStripe" dxfId="3"/>
    </tableStyle>
    <tableStyle name="tableStyle3" pivot="0" count="2">
      <tableStyleElement type="firstRowStripe" dxfId="4"/>
      <tableStyleElement type="secondRowStripe" dxfId="5"/>
    </tableStyle>
    <tableStyle name="tableStyle4" pivot="0" count="2">
      <tableStyleElement type="firstRowStripe" dxfId="6"/>
      <tableStyleElement type="secondRowStripe" dxfId="7"/>
    </tableStyle>
    <tableStyle name="tableStyle5" pivot="0" count="2">
      <tableStyleElement type="firstRowStripe" dxfId="8"/>
      <tableStyleElement type="secondRowStripe" dxfId="9"/>
    </tableStyle>
    <tableStyle name="tableStyle6" pivot="0" count="2">
      <tableStyleElement type="firstRowStripe" dxfId="10"/>
      <tableStyleElement type="secondRowStripe" dxfId="11"/>
    </tableStyle>
    <tableStyle name="tableStyle7" pivot="0" count="2">
      <tableStyleElement type="firstRowStripe" dxfId="14"/>
      <tableStyleElement type="secondRowStripe" dxfId="15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sharedStrings" Target="sharedStrings.xml"></Relationship><Relationship Id="rId8" Type="http://schemas.openxmlformats.org/officeDocument/2006/relationships/sheetMetadata" Target="metadata.xml"></Relationship><Relationship Id="rId9" Type="http://schemas.openxmlformats.org/officeDocument/2006/relationships/styles" Target="styles.xml"></Relationship></Relationships>
</file>

<file path=xl/tables/table1.xml><?xml version="1.0" encoding="utf-8"?>
<table xmlns="http://schemas.openxmlformats.org/spreadsheetml/2006/main" id="1" name="Table1" displayName="Table1" ref="A6:D43" headerRowCount="0" totalsRowShown="0">
  <tableColumns count="4">
    <tableColumn id="1" name="Column1"/>
    <tableColumn id="2" name="Column2"/>
    <tableColumn id="3" name="Column3"/>
    <tableColumn id="4" name="Column4"/>
  </tableColumns>
  <tableStyleInfo name="tableStyle1" showFirstColumn="0" showLastColumn="0" showRowStripes="1" showColumnStripes="0"/>
  <SheetID>1</SheetID>
</table>
</file>

<file path=xl/tables/table2.xml><?xml version="1.0" encoding="utf-8"?>
<table xmlns="http://schemas.openxmlformats.org/spreadsheetml/2006/main" id="2" name="Table2" displayName="Table2" ref="A8:D42" headerRowCount="0" totalsRowShown="0">
  <tableColumns count="4">
    <tableColumn id="1" name="Column1"/>
    <tableColumn id="2" name="Column2"/>
    <tableColumn id="3" name="Column3"/>
    <tableColumn id="4" name="Column4"/>
  </tableColumns>
  <tableStyleInfo name="tableStyle2" showFirstColumn="0" showLastColumn="0" showRowStripes="1" showColumnStripes="0"/>
  <SheetID>2</SheetID>
</table>
</file>

<file path=xl/tables/table3.xml><?xml version="1.0" encoding="utf-8"?>
<table xmlns="http://schemas.openxmlformats.org/spreadsheetml/2006/main" id="3" name="Table3" displayName="Table3" ref="F7:I46" headerRowCount="0" totalsRowShown="0">
  <tableColumns count="4">
    <tableColumn id="1" name="Column1"/>
    <tableColumn id="2" name="Column2"/>
    <tableColumn id="3" name="Column3"/>
    <tableColumn id="4" name="Column4"/>
  </tableColumns>
  <tableStyleInfo name="tableStyle3" showFirstColumn="0" showLastColumn="0" showRowStripes="1" showColumnStripes="0"/>
  <SheetID>3</SheetID>
</table>
</file>

<file path=xl/tables/table4.xml><?xml version="1.0" encoding="utf-8"?>
<table xmlns="http://schemas.openxmlformats.org/spreadsheetml/2006/main" id="4" name="Table4" displayName="Table4" ref="B8:E63" headerRowCount="0" totalsRowShown="0">
  <tableColumns count="4">
    <tableColumn id="1" name="Column1"/>
    <tableColumn id="2" name="Column2"/>
    <tableColumn id="3" name="Column3"/>
    <tableColumn id="4" name="Column4"/>
  </tableColumns>
  <tableStyleInfo name="tableStyle4" showFirstColumn="0" showLastColumn="0" showRowStripes="1" showColumnStripes="0"/>
  <SheetID>3</SheetID>
</table>
</file>

<file path=xl/tables/table5.xml><?xml version="1.0" encoding="utf-8"?>
<table xmlns="http://schemas.openxmlformats.org/spreadsheetml/2006/main" id="5" name="Table5" displayName="Table5" ref="B8:K18" headerRowCount="0" totalsRowShown="0">
  <tableColumns count="10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</tableColumns>
  <tableStyleInfo name="tableStyle5" showFirstColumn="0" showLastColumn="0" showRowStripes="1" showColumnStripes="0"/>
  <SheetID>5</SheetID>
</table>
</file>

<file path=xl/tables/table6.xml><?xml version="1.0" encoding="utf-8"?>
<table xmlns="http://schemas.openxmlformats.org/spreadsheetml/2006/main" id="6" name="Table6" displayName="Table6" ref="B29:K34" headerRowCount="0" totalsRowShown="0">
  <tableColumns count="10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</tableColumns>
  <tableStyleInfo name="tableStyle6" showFirstColumn="0" showLastColumn="0" showRowStripes="1" showColumnStripes="0"/>
  <SheetID>5</SheetID>
</table>
</file>

<file path=xl/tables/table7.xml><?xml version="1.0" encoding="utf-8"?>
<table xmlns="http://schemas.openxmlformats.org/spreadsheetml/2006/main" id="7" name="Table7" displayName="Table7" ref="B26:K28" headerRowCount="0" totalsRowShown="0">
  <tableColumns count="10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</tableColumns>
  <tableStyleInfo name="tableStyle7" showFirstColumn="0" showLastColumn="0" showRowStripes="1" showColumnStripes="0"/>
  <SheetID>6</SheetID>
</tabl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></Relationship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></Relationship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></Relationship><Relationship Id="rId2" Type="http://schemas.openxmlformats.org/officeDocument/2006/relationships/table" Target="../tables/table4.xml"></Relationship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></Relationship><Relationship Id="rId2" Type="http://schemas.openxmlformats.org/officeDocument/2006/relationships/table" Target="../tables/table6.xml"></Relationship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showRuler="false" workbookViewId="0"/>
  </sheetViews>
  <sheetFormatPr baseColWidth="12" defaultRowHeight="15" x14ac:dyDescent="0"/>
  <cols>
    <col min="1" max="1" width="85.98" customWidth="1"/>
    <col min="2" max="2" width="15.43" customWidth="1"/>
    <col min="3" max="3" width="2.52" customWidth="1"/>
    <col min="4" max="4" width="19.37" customWidth="1"/>
  </cols>
  <sheetData>
    <row r="1" ht="16.666666666666668" customHeight="1">
      <c r="A1" t="s" s="6">
        <v>0</v>
      </c>
    </row>
    <row r="2" ht="16.666666666666668" customHeight="1">
      <c r="A2" t="s" s="6">
        <v>1</v>
      </c>
    </row>
    <row r="3" ht="16.666666666666668" customHeight="1">
      <c r="A3" t="s" s="6">
        <v>2</v>
      </c>
    </row>
    <row r="4" ht="16.666666666666668" customHeight="1">
      <c r="A4" t="s" s="6">
        <v>3</v>
      </c>
    </row>
    <row r="5" ht="15.833333333333334" customHeight="1">
      <c r="B5" t="s" s="7">
        <v>4</v>
      </c>
      <c r="D5" t="s" s="7">
        <v>5</v>
      </c>
    </row>
    <row r="6" ht="15.833333333333334" customHeight="1">
      <c r="A6" t="s" s="8">
        <v>6</v>
      </c>
      <c r="B6" s="19"/>
      <c r="D6" s="19"/>
    </row>
    <row r="7" ht="15.833333333333334" customHeight="1">
      <c r="A7" t="s" s="9">
        <v>7</v>
      </c>
    </row>
    <row r="8" ht="15.833333333333334" customHeight="1">
      <c r="A8" t="s" s="10">
        <v>8</v>
      </c>
      <c r="B8" s="11">
        <v>262575000</v>
      </c>
      <c r="D8" s="11">
        <v>228843000</v>
      </c>
    </row>
    <row r="9" ht="15.833333333333334" customHeight="1">
      <c r="A9" t="s" s="10">
        <v>9</v>
      </c>
      <c r="B9" s="12">
        <v>25414000</v>
      </c>
      <c r="D9" s="12">
        <v>34153000</v>
      </c>
    </row>
    <row r="10" ht="15.833333333333334" customHeight="1">
      <c r="A10" t="s" s="10">
        <v>10</v>
      </c>
      <c r="B10" s="13">
        <v>55793000</v>
      </c>
      <c r="D10" s="13">
        <v>52365000</v>
      </c>
    </row>
    <row r="11" ht="15.833333333333334" customHeight="1" hidden="1">
      <c r="A11" t="s" s="9">
        <v>11</v>
      </c>
      <c r="B11" s="14">
        <v>0</v>
      </c>
      <c r="D11" s="14">
        <v>0</v>
      </c>
    </row>
    <row r="12" ht="15.833333333333334" customHeight="1">
      <c r="A12" t="s" s="9">
        <v>12</v>
      </c>
      <c r="B12" s="12">
        <v>343782000</v>
      </c>
      <c r="D12" s="12">
        <v>315361000</v>
      </c>
    </row>
    <row r="13" ht="15.833333333333334" customHeight="1">
      <c r="A13" t="s" s="9">
        <v>13</v>
      </c>
      <c r="B13" s="12">
        <v>16499000</v>
      </c>
      <c r="D13" s="12">
        <v>17827000</v>
      </c>
    </row>
    <row r="14" ht="15.833333333333334" customHeight="1">
      <c r="A14" t="s" s="9">
        <v>14</v>
      </c>
      <c r="B14" s="12">
        <v>7589000</v>
      </c>
      <c r="D14" s="12">
        <v>6041000</v>
      </c>
    </row>
    <row r="15" ht="15.833333333333334" customHeight="1">
      <c r="A15" t="s" s="9">
        <v>15</v>
      </c>
      <c r="B15" s="12">
        <v>178685000</v>
      </c>
      <c r="D15" s="12">
        <v>178685000</v>
      </c>
    </row>
    <row r="16" ht="15.833333333333334" customHeight="1">
      <c r="A16" t="s" s="9">
        <v>16</v>
      </c>
      <c r="B16" s="12">
        <v>3950000</v>
      </c>
      <c r="D16" s="12">
        <v>4738000</v>
      </c>
    </row>
    <row r="17" ht="15.833333333333334" customHeight="1">
      <c r="A17" t="s" s="9">
        <v>17</v>
      </c>
      <c r="B17" s="12">
        <v>74823000</v>
      </c>
      <c r="D17" s="12">
        <v>74823000</v>
      </c>
    </row>
    <row r="18" ht="15.833333333333334" customHeight="1">
      <c r="A18" t="s" s="9">
        <v>18</v>
      </c>
      <c r="B18" s="12">
        <v>6227000</v>
      </c>
      <c r="D18" s="12">
        <v>6071000</v>
      </c>
    </row>
    <row r="19" ht="15.833333333333334" customHeight="1">
      <c r="A19" t="s" s="9">
        <v>19</v>
      </c>
      <c r="B19" s="13">
        <v>15848000</v>
      </c>
      <c r="D19" s="13">
        <v>9144000</v>
      </c>
    </row>
    <row r="20" ht="15.833333333333334" customHeight="1">
      <c r="A20" t="s" s="15">
        <v>20</v>
      </c>
      <c r="B20" s="16">
        <v>647403000</v>
      </c>
      <c r="D20" s="16">
        <v>612690000</v>
      </c>
    </row>
    <row r="21" ht="15.833333333333334" customHeight="1">
      <c r="A21" t="s" s="8">
        <v>21</v>
      </c>
      <c r="B21" s="20"/>
      <c r="D21" s="20"/>
    </row>
    <row r="22" ht="15.833333333333334" customHeight="1">
      <c r="A22" t="s" s="9">
        <v>22</v>
      </c>
    </row>
    <row r="23" ht="15.833333333333334" customHeight="1" hidden="1">
      <c r="A23" t="s" s="9">
        <v>23</v>
      </c>
      <c r="B23" s="12">
        <v>0</v>
      </c>
      <c r="D23" s="12">
        <v>0</v>
      </c>
    </row>
    <row r="24" ht="15.833333333333334" customHeight="1">
      <c r="A24" t="s" s="10">
        <v>24</v>
      </c>
      <c r="B24" s="11">
        <v>33473000</v>
      </c>
      <c r="D24" s="11">
        <v>0</v>
      </c>
    </row>
    <row r="25" ht="15.833333333333334" customHeight="1">
      <c r="A25" t="s" s="10">
        <v>25</v>
      </c>
      <c r="B25" s="12">
        <v>10607000</v>
      </c>
      <c r="D25" s="12">
        <v>11311000</v>
      </c>
    </row>
    <row r="26" ht="15.833333333333334" customHeight="1">
      <c r="A26" t="s" s="10">
        <v>26</v>
      </c>
      <c r="B26" s="12">
        <v>203563000</v>
      </c>
      <c r="D26" s="12">
        <v>196350000</v>
      </c>
    </row>
    <row r="27" ht="15.833333333333334" customHeight="1">
      <c r="A27" t="s" s="10">
        <v>27</v>
      </c>
      <c r="B27" s="13">
        <v>111865000</v>
      </c>
      <c r="D27" s="13">
        <v>97765000</v>
      </c>
    </row>
    <row r="28" ht="15.833333333333334" customHeight="1">
      <c r="A28" t="s" s="9">
        <v>28</v>
      </c>
      <c r="B28" s="14">
        <v>359508000</v>
      </c>
      <c r="D28" s="14">
        <v>305426000</v>
      </c>
    </row>
    <row r="29" ht="15.833333333333334" customHeight="1">
      <c r="A29" t="s" s="9">
        <v>29</v>
      </c>
      <c r="B29" s="12">
        <v>213430000</v>
      </c>
      <c r="D29" s="12">
        <v>246013000</v>
      </c>
    </row>
    <row r="30" ht="15.833333333333334" customHeight="1">
      <c r="A30" t="s" s="9">
        <v>30</v>
      </c>
      <c r="B30" s="12">
        <v>4455000</v>
      </c>
      <c r="D30" s="12">
        <v>3604000</v>
      </c>
    </row>
    <row r="31" ht="15.833333333333334" customHeight="1">
      <c r="A31" t="s" s="9">
        <v>31</v>
      </c>
      <c r="B31" s="13">
        <v>18689000</v>
      </c>
      <c r="D31" s="13">
        <v>16596000</v>
      </c>
    </row>
    <row r="32" ht="15.833333333333334" customHeight="1">
      <c r="A32" t="s" s="15">
        <v>32</v>
      </c>
      <c r="B32" s="17">
        <v>596082000</v>
      </c>
      <c r="D32" s="17">
        <v>571639000</v>
      </c>
    </row>
    <row r="33" ht="15.833333333333334" customHeight="1">
      <c r="A33" t="s" s="9">
        <v>33</v>
      </c>
      <c r="B33" s="19"/>
      <c r="D33" s="19"/>
    </row>
    <row r="34" ht="15.833333333333334" customHeight="1">
      <c r="A34" t="s" s="8">
        <v>34</v>
      </c>
    </row>
    <row r="35" ht="32.5" customHeight="1">
      <c r="A35" t="s" s="9">
        <v>35</v>
      </c>
      <c r="B35" s="12">
        <v>5000</v>
      </c>
      <c r="D35" s="12">
        <v>5000</v>
      </c>
    </row>
    <row r="36" ht="15.833333333333334" customHeight="1">
      <c r="A36" t="s" s="9">
        <v>36</v>
      </c>
      <c r="B36" s="12">
        <v>2457594000</v>
      </c>
      <c r="D36" s="12">
        <v>2441656000</v>
      </c>
    </row>
    <row r="37" ht="15.833333333333334" customHeight="1">
      <c r="A37" t="s" s="9">
        <v>37</v>
      </c>
      <c r="B37" s="12">
        <v>-922666000</v>
      </c>
      <c r="D37" s="12">
        <v>-922666000</v>
      </c>
    </row>
    <row r="38" ht="15.833333333333334" customHeight="1">
      <c r="A38" t="s" s="9">
        <v>38</v>
      </c>
      <c r="B38" s="12">
        <v>-1481402000</v>
      </c>
      <c r="D38" s="12">
        <v>-1508914000</v>
      </c>
    </row>
    <row r="39" ht="15.833333333333334" customHeight="1">
      <c r="A39" t="s" s="9">
        <v>39</v>
      </c>
      <c r="B39" s="13">
        <v>-2335000</v>
      </c>
      <c r="D39" s="13">
        <v>30734000</v>
      </c>
    </row>
    <row r="40" ht="15.833333333333334" customHeight="1">
      <c r="A40" t="s" s="15">
        <v>40</v>
      </c>
      <c r="B40" s="14">
        <v>51196000</v>
      </c>
      <c r="D40" s="14">
        <v>40815000</v>
      </c>
    </row>
    <row r="41" ht="15.833333333333334" customHeight="1">
      <c r="A41" t="s" s="9">
        <v>41</v>
      </c>
      <c r="B41" s="13">
        <v>125000</v>
      </c>
      <c r="D41" s="13">
        <v>236000</v>
      </c>
    </row>
    <row r="42" ht="15.833333333333334" customHeight="1">
      <c r="A42" t="s" s="18">
        <v>42</v>
      </c>
      <c r="B42" s="17">
        <v>51321000</v>
      </c>
      <c r="D42" s="17">
        <v>41051000</v>
      </c>
    </row>
    <row r="43" ht="15.833333333333334" customHeight="1">
      <c r="A43" t="s" s="18">
        <v>43</v>
      </c>
      <c r="B43" s="16">
        <v>647403000</v>
      </c>
      <c r="D43" s="16">
        <v>612690000</v>
      </c>
    </row>
    <row r="44">
      <c r="B44" s="21"/>
      <c r="D44" s="21"/>
    </row>
  </sheetData>
  <mergeCells count="4">
    <mergeCell ref="A2:D2"/>
    <mergeCell ref="A1:D1"/>
    <mergeCell ref="A4:D4"/>
    <mergeCell ref="A3:D3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Ruler="false" workbookViewId="0"/>
  </sheetViews>
  <sheetFormatPr baseColWidth="12" defaultRowHeight="15" x14ac:dyDescent="0"/>
  <cols>
    <col min="1" max="1" width="77.8" customWidth="1"/>
    <col min="2" max="2" width="26.14" customWidth="1"/>
    <col min="3" max="3" width="0.31" customWidth="1"/>
    <col min="4" max="4" width="26.14" customWidth="1"/>
    <col min="5" max="5" width="0.31" customWidth="1" hidden="1"/>
    <col min="6" max="6" hidden="1"/>
    <col min="7" max="7" width="0.31" customWidth="1" hidden="1"/>
    <col min="8" max="8" hidden="1"/>
  </cols>
  <sheetData>
    <row r="1" ht="15.833333333333334" customHeight="1">
      <c r="A1" t="s" s="6">
        <v>44</v>
      </c>
    </row>
    <row r="2" ht="15.833333333333334" customHeight="1">
      <c r="A2" t="s" s="6">
        <v>45</v>
      </c>
    </row>
    <row r="3" ht="15.833333333333334" customHeight="1">
      <c r="A3" t="s" s="6">
        <v>2</v>
      </c>
    </row>
    <row r="4" ht="15.833333333333334" customHeight="1">
      <c r="A4" t="s" s="6">
        <v>3</v>
      </c>
    </row>
    <row r="5" customHeight="1"/>
    <row r="6" ht="15.833333333333334" customHeight="1">
      <c r="B6" t="s" s="22">
        <v>46</v>
      </c>
      <c r="F6" t="s" s="22">
        <v>47</v>
      </c>
    </row>
    <row r="7" ht="15.833333333333334" customHeight="1">
      <c r="B7" s="23">
        <v>2025</v>
      </c>
      <c r="C7" s="38"/>
      <c r="D7" s="23">
        <v>2024</v>
      </c>
      <c r="F7" s="23">
        <v>2025</v>
      </c>
      <c r="G7" s="38"/>
      <c r="H7" s="23">
        <v>2024</v>
      </c>
    </row>
    <row r="8" ht="15.833333333333334" customHeight="1">
      <c r="A8" t="s" s="24">
        <v>48</v>
      </c>
      <c r="B8" s="25">
        <v>125702000</v>
      </c>
      <c r="D8" s="25">
        <v>124615000</v>
      </c>
      <c r="F8" s="25">
        <v>242889000</v>
      </c>
      <c r="H8" s="25">
        <v>247699000</v>
      </c>
    </row>
    <row r="9" ht="15.833333333333334" customHeight="1">
      <c r="A9" t="s" s="24">
        <v>49</v>
      </c>
      <c r="B9" s="26">
        <v>11276000</v>
      </c>
      <c r="D9" s="26">
        <v>11948000</v>
      </c>
      <c r="F9" s="26">
        <v>22165000</v>
      </c>
      <c r="H9" s="26">
        <v>24475000</v>
      </c>
    </row>
    <row r="10" ht="15.833333333333334" customHeight="1">
      <c r="A10" t="s" s="24">
        <v>50</v>
      </c>
      <c r="B10" s="27">
        <v>114426000</v>
      </c>
      <c r="D10" s="27">
        <v>112667000</v>
      </c>
      <c r="F10" s="27">
        <v>220724000</v>
      </c>
      <c r="H10" s="27">
        <v>223224000</v>
      </c>
    </row>
    <row r="11" ht="15.833333333333334" customHeight="1">
      <c r="A11" t="s" s="24">
        <v>51</v>
      </c>
      <c r="B11" s="39"/>
      <c r="D11" s="39"/>
      <c r="F11" s="39"/>
      <c r="H11" s="39"/>
    </row>
    <row r="12" ht="15.833333333333334" customHeight="1">
      <c r="A12" t="s" s="28">
        <v>52</v>
      </c>
      <c r="B12" s="29">
        <v>41399000</v>
      </c>
      <c r="D12" s="29">
        <v>36520000</v>
      </c>
      <c r="F12" s="29">
        <v>75836000</v>
      </c>
      <c r="H12" s="29">
        <v>65329000</v>
      </c>
    </row>
    <row r="13" ht="15.833333333333334" customHeight="1">
      <c r="A13" t="s" s="28">
        <v>53</v>
      </c>
      <c r="B13" s="29">
        <v>70669000</v>
      </c>
      <c r="D13" s="29">
        <v>77212000</v>
      </c>
      <c r="F13" s="29">
        <v>140509000</v>
      </c>
      <c r="H13" s="29">
        <v>151610000</v>
      </c>
    </row>
    <row r="14" ht="15.833333333333334" customHeight="1">
      <c r="A14" t="s" s="24">
        <v>54</v>
      </c>
      <c r="B14" s="29">
        <v>0</v>
      </c>
      <c r="D14" s="29">
        <v>0</v>
      </c>
      <c r="F14" s="29">
        <v>0</v>
      </c>
      <c r="H14" s="29">
        <v>0</v>
      </c>
    </row>
    <row r="15" ht="15.833333333333334" customHeight="1">
      <c r="A15" t="s" s="24">
        <v>55</v>
      </c>
      <c r="B15" s="29">
        <v>0</v>
      </c>
      <c r="D15" s="29">
        <v>0</v>
      </c>
      <c r="F15" s="29">
        <v>0</v>
      </c>
      <c r="H15" s="29">
        <v>0</v>
      </c>
    </row>
    <row r="16" ht="15.833333333333334" customHeight="1">
      <c r="A16" t="s" s="30">
        <v>56</v>
      </c>
      <c r="B16" s="29">
        <v>0</v>
      </c>
      <c r="D16" s="29">
        <v>-5044000</v>
      </c>
      <c r="F16" s="26">
        <v>0</v>
      </c>
      <c r="H16" s="26">
        <v>-5160000</v>
      </c>
    </row>
    <row r="17" ht="15.833333333333334" customHeight="1">
      <c r="A17" t="s" s="30">
        <v>57</v>
      </c>
      <c r="B17" s="29">
        <v>-10650000</v>
      </c>
      <c r="D17" s="29">
        <v>0</v>
      </c>
      <c r="F17" s="40"/>
      <c r="H17" s="40"/>
    </row>
    <row r="18" ht="15.833333333333334" customHeight="1">
      <c r="A18" t="s" s="30">
        <v>58</v>
      </c>
      <c r="B18" s="26">
        <v>-46000</v>
      </c>
      <c r="D18" s="26">
        <v>-379000</v>
      </c>
      <c r="F18" s="27">
        <v>91000</v>
      </c>
      <c r="H18" s="27">
        <v>-283000</v>
      </c>
    </row>
    <row r="19" ht="15.833333333333334" customHeight="1">
      <c r="A19" t="s" s="28">
        <v>59</v>
      </c>
      <c r="B19" s="27">
        <v>101372000</v>
      </c>
      <c r="D19" s="27">
        <v>108309000</v>
      </c>
      <c r="F19" s="27">
        <v>205786000</v>
      </c>
      <c r="H19" s="27">
        <v>211496000</v>
      </c>
    </row>
    <row r="20" ht="15.833333333333334" customHeight="1">
      <c r="A20" t="s" s="31">
        <v>60</v>
      </c>
      <c r="B20" s="32">
        <v>13054000</v>
      </c>
      <c r="D20" s="32">
        <v>4358000</v>
      </c>
      <c r="F20" s="32">
        <v>14938000</v>
      </c>
      <c r="H20" s="32">
        <v>11728000</v>
      </c>
    </row>
    <row r="21" ht="15.833333333333334" customHeight="1">
      <c r="A21" t="s" s="24">
        <v>61</v>
      </c>
      <c r="B21" s="26">
        <v>18466000</v>
      </c>
      <c r="D21" s="26">
        <v>-4483000</v>
      </c>
      <c r="F21" s="26">
        <v>26037000</v>
      </c>
      <c r="H21" s="26">
        <v>-17165000</v>
      </c>
    </row>
    <row r="22" ht="15.833333333333334" customHeight="1">
      <c r="A22" t="s" s="31">
        <v>62</v>
      </c>
      <c r="B22" s="32">
        <v>31520000</v>
      </c>
      <c r="D22" s="32">
        <v>-125000</v>
      </c>
      <c r="F22" s="32">
        <v>40975000</v>
      </c>
      <c r="H22" s="32">
        <v>-5437000</v>
      </c>
    </row>
    <row r="23" ht="15.833333333333334" customHeight="1">
      <c r="A23" t="s" s="24">
        <v>63</v>
      </c>
      <c r="B23" s="26">
        <v>10927000</v>
      </c>
      <c r="D23" s="26">
        <v>9287000</v>
      </c>
      <c r="F23" s="26">
        <v>12355000</v>
      </c>
      <c r="H23" s="26">
        <v>15481000</v>
      </c>
    </row>
    <row r="24" ht="15.833333333333334" customHeight="1">
      <c r="A24" t="s" s="31">
        <v>64</v>
      </c>
      <c r="B24" s="32">
        <v>20593000</v>
      </c>
      <c r="D24" s="32">
        <v>-9412000</v>
      </c>
      <c r="F24" s="32">
        <v>28620000</v>
      </c>
      <c r="H24" s="32">
        <v>-20918000</v>
      </c>
    </row>
    <row r="25" ht="15.833333333333334" customHeight="1">
      <c r="A25" t="s" s="31">
        <v>65</v>
      </c>
      <c r="B25" s="26">
        <v>0</v>
      </c>
      <c r="D25" s="26">
        <v>0</v>
      </c>
      <c r="F25" s="26">
        <v>-471000</v>
      </c>
      <c r="H25" s="26">
        <v>0</v>
      </c>
    </row>
    <row r="26" ht="15.833333333333334" customHeight="1">
      <c r="A26" t="s" s="31">
        <v>66</v>
      </c>
      <c r="B26" s="32">
        <v>20593000</v>
      </c>
      <c r="D26" s="32">
        <v>-9412000</v>
      </c>
      <c r="F26" s="32">
        <v>28149000</v>
      </c>
      <c r="H26" s="32">
        <v>-20918000</v>
      </c>
    </row>
    <row r="27" ht="15.833333333333334" customHeight="1">
      <c r="A27" t="s" s="24">
        <v>67</v>
      </c>
      <c r="B27" s="26">
        <v>-256000</v>
      </c>
      <c r="D27" s="26">
        <v>-623000</v>
      </c>
      <c r="F27" s="26">
        <v>-637000</v>
      </c>
      <c r="H27" s="26">
        <v>-1388000</v>
      </c>
    </row>
    <row r="28" ht="15.833333333333334" customHeight="1">
      <c r="A28" t="s" s="31">
        <v>68</v>
      </c>
      <c r="B28" s="33">
        <v>20337000</v>
      </c>
      <c r="D28" s="33">
        <v>-10035000</v>
      </c>
      <c r="F28" s="33">
        <v>27512000</v>
      </c>
      <c r="H28" s="33">
        <v>-22306000</v>
      </c>
    </row>
    <row r="29" customHeight="1">
      <c r="B29" s="41"/>
      <c r="D29" s="41"/>
      <c r="F29" s="41"/>
      <c r="H29" s="41"/>
    </row>
    <row r="30" ht="15.833333333333334" customHeight="1">
      <c r="A30" t="s" s="30">
        <v>69</v>
      </c>
    </row>
    <row r="31" ht="15.833333333333334" customHeight="1">
      <c r="A31" t="s" s="30">
        <v>70</v>
      </c>
      <c r="B31" s="34">
        <v>0.51</v>
      </c>
      <c r="D31" s="34">
        <v>-0.25</v>
      </c>
      <c r="F31" s="34">
        <v>0.7</v>
      </c>
      <c r="H31" s="34">
        <v>-0.58</v>
      </c>
    </row>
    <row r="32" ht="15.833333333333334" customHeight="1">
      <c r="A32" t="s" s="30">
        <v>71</v>
      </c>
      <c r="B32" s="35">
        <v>0</v>
      </c>
      <c r="D32" s="35">
        <v>0</v>
      </c>
      <c r="F32" s="35">
        <v>-0.01</v>
      </c>
      <c r="H32" s="35">
        <v>0</v>
      </c>
    </row>
    <row r="33" ht="15.833333333333334" customHeight="1">
      <c r="A33" t="s" s="30">
        <v>72</v>
      </c>
      <c r="B33" s="36">
        <v>0.51</v>
      </c>
      <c r="D33" s="36">
        <v>-0.25</v>
      </c>
      <c r="F33" s="36">
        <v>0.69</v>
      </c>
      <c r="H33" s="36">
        <v>-0.58</v>
      </c>
    </row>
    <row r="34" customHeight="1">
      <c r="B34" s="41"/>
      <c r="D34" s="41"/>
      <c r="F34" s="41"/>
      <c r="H34" s="41"/>
    </row>
    <row r="35" ht="15.833333333333334" customHeight="1">
      <c r="A35" t="s" s="31">
        <v>73</v>
      </c>
    </row>
    <row r="36" ht="15.833333333333334" customHeight="1">
      <c r="A36" t="s" s="24">
        <v>74</v>
      </c>
      <c r="B36" s="34">
        <v>0.46</v>
      </c>
      <c r="D36" s="34">
        <v>-0.25</v>
      </c>
      <c r="F36" s="34">
        <v>0.65</v>
      </c>
      <c r="H36" s="34">
        <v>-0.58</v>
      </c>
    </row>
    <row r="37" ht="15.833333333333334" customHeight="1">
      <c r="A37" t="s" s="30">
        <v>71</v>
      </c>
      <c r="B37" s="35">
        <v>0</v>
      </c>
      <c r="D37" s="35">
        <v>0</v>
      </c>
      <c r="F37" s="35">
        <v>-0.01</v>
      </c>
      <c r="H37" s="35">
        <v>0</v>
      </c>
    </row>
    <row r="38" ht="15.833333333333334" customHeight="1">
      <c r="A38" t="s" s="31">
        <v>75</v>
      </c>
      <c r="B38" s="36">
        <v>0.46</v>
      </c>
      <c r="D38" s="36">
        <v>-0.25</v>
      </c>
      <c r="F38" s="36">
        <v>0.64</v>
      </c>
      <c r="H38" s="36">
        <v>-0.58</v>
      </c>
    </row>
    <row r="39" customHeight="1">
      <c r="B39" s="41"/>
      <c r="D39" s="41"/>
      <c r="F39" s="41"/>
      <c r="H39" s="41"/>
    </row>
    <row r="40" ht="15.833333333333334" customHeight="1">
      <c r="A40" t="s" s="31">
        <v>76</v>
      </c>
    </row>
    <row r="41" ht="15.833333333333334" customHeight="1">
      <c r="A41" t="s" s="30">
        <v>77</v>
      </c>
      <c r="B41" s="37">
        <v>40034041</v>
      </c>
      <c r="D41" s="37">
        <v>39430656</v>
      </c>
      <c r="F41" s="37">
        <v>39922318</v>
      </c>
      <c r="H41" s="37">
        <v>38570401</v>
      </c>
    </row>
    <row r="42" ht="15.833333333333334" customHeight="1">
      <c r="A42" t="s" s="30">
        <v>78</v>
      </c>
      <c r="B42" s="37">
        <v>50780325</v>
      </c>
      <c r="D42" s="37">
        <v>39430656</v>
      </c>
      <c r="F42" s="37">
        <v>43357429</v>
      </c>
      <c r="H42" s="37">
        <v>38570401</v>
      </c>
    </row>
  </sheetData>
  <mergeCells count="6">
    <mergeCell ref="A1:H1"/>
    <mergeCell ref="A2:H2"/>
    <mergeCell ref="A3:H3"/>
    <mergeCell ref="A4:H4"/>
    <mergeCell ref="B6:D6"/>
    <mergeCell ref="F6:H6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showRuler="false" workbookViewId="0"/>
  </sheetViews>
  <sheetFormatPr baseColWidth="12" defaultRowHeight="15" x14ac:dyDescent="0"/>
  <cols>
    <col min="2" max="2" width="89.92" customWidth="1"/>
    <col min="3" max="3" width="19.53" customWidth="1"/>
    <col min="4" max="4" width="0.31" customWidth="1"/>
    <col min="5" max="5" width="19.53" customWidth="1"/>
    <col min="6" max="6" width="0.31" customWidth="1" hidden="1"/>
    <col min="7" max="7" width="17.32" customWidth="1" hidden="1"/>
    <col min="8" max="8" width="0.31" customWidth="1" hidden="1"/>
    <col min="9" max="9" width="17.32" customWidth="1" hidden="1"/>
  </cols>
  <sheetData>
    <row r="1" ht="15.833333333333334" customHeight="1">
      <c r="B1" t="s" s="6">
        <v>44</v>
      </c>
    </row>
    <row r="2" ht="15.833333333333334" customHeight="1">
      <c r="B2" t="s" s="6">
        <v>79</v>
      </c>
    </row>
    <row r="3" ht="15.833333333333334" customHeight="1">
      <c r="B3" t="s" s="6">
        <v>80</v>
      </c>
    </row>
    <row r="4" customHeight="1"/>
    <row r="5" ht="15.833333333333334" customHeight="1">
      <c r="C5" t="s" s="22">
        <v>46</v>
      </c>
      <c r="G5" t="s" s="22">
        <f>'Date Rollforward'!H56</f>
        <v>47</v>
      </c>
    </row>
    <row r="6" ht="15.833333333333334" customHeight="1">
      <c r="C6" s="42">
        <f>'Date Rollforward'!B20</f>
        <v>2025</v>
      </c>
      <c r="D6" s="48"/>
      <c r="E6" s="42">
        <f>'Date Rollforward'!D20</f>
        <v>2024</v>
      </c>
      <c r="G6" s="42">
        <f>'Date Rollforward'!B20</f>
        <v>2025</v>
      </c>
      <c r="H6" s="48"/>
      <c r="I6" s="42">
        <f>'Date Rollforward'!D20</f>
        <v>2024</v>
      </c>
    </row>
    <row r="7" ht="15.833333333333334" customHeight="1">
      <c r="B7" t="s" s="31">
        <v>81</v>
      </c>
      <c r="C7" s="44"/>
      <c r="E7" s="44"/>
      <c r="F7" s="43"/>
      <c r="G7" s="44"/>
      <c r="H7" s="43"/>
      <c r="I7" s="44"/>
    </row>
    <row r="8" ht="15.833333333333334" customHeight="1">
      <c r="B8" t="s" s="24">
        <v>66</v>
      </c>
      <c r="C8" s="45">
        <v>20593000</v>
      </c>
      <c r="E8" s="45">
        <v>-9412000</v>
      </c>
      <c r="G8" s="45">
        <v>28149000</v>
      </c>
      <c r="I8" s="45">
        <v>-20918000</v>
      </c>
    </row>
    <row r="9" ht="15.833333333333334" customHeight="1">
      <c r="B9" t="s" s="24">
        <v>82</v>
      </c>
      <c r="C9" s="26">
        <v>0</v>
      </c>
      <c r="E9" s="26">
        <v>0</v>
      </c>
      <c r="G9" s="26">
        <v>-471000</v>
      </c>
      <c r="I9" s="26">
        <v>0</v>
      </c>
    </row>
    <row r="10" ht="15.833333333333334" customHeight="1">
      <c r="B10" t="s" s="24">
        <v>64</v>
      </c>
      <c r="C10" s="32">
        <v>20593000</v>
      </c>
      <c r="E10" s="32">
        <v>-9412000</v>
      </c>
      <c r="G10" s="32">
        <v>28620000</v>
      </c>
      <c r="I10" s="32">
        <v>-20918000</v>
      </c>
    </row>
    <row r="11" ht="15.833333333333334" customHeight="1">
      <c r="B11" t="s" s="24">
        <v>83</v>
      </c>
      <c r="F11" s="43"/>
      <c r="G11" s="46"/>
      <c r="I11" s="46"/>
    </row>
    <row r="12" ht="15.833333333333334" customHeight="1">
      <c r="B12" t="s" s="28">
        <v>84</v>
      </c>
      <c r="C12" s="29">
        <v>4063000</v>
      </c>
      <c r="E12" s="29">
        <v>7224000</v>
      </c>
      <c r="G12" s="29">
        <v>9273000</v>
      </c>
      <c r="I12" s="29">
        <v>15411000</v>
      </c>
    </row>
    <row r="13" ht="15.833333333333334" customHeight="1">
      <c r="B13" t="s" s="28">
        <v>85</v>
      </c>
      <c r="C13" s="29">
        <v>360000</v>
      </c>
      <c r="E13" s="29">
        <v>600000</v>
      </c>
      <c r="G13" s="29">
        <v>761000</v>
      </c>
      <c r="I13" s="29">
        <v>2206000</v>
      </c>
    </row>
    <row r="14" ht="15.833333333333334" customHeight="1">
      <c r="B14" t="s" s="28">
        <v>86</v>
      </c>
      <c r="C14" s="29">
        <v>8782000</v>
      </c>
      <c r="E14" s="29">
        <v>6418000</v>
      </c>
      <c r="G14" s="29">
        <v>16476000</v>
      </c>
      <c r="I14" s="29">
        <v>8792000</v>
      </c>
    </row>
    <row r="15" ht="15.833333333333334" customHeight="1">
      <c r="B15" t="s" s="28">
        <v>87</v>
      </c>
      <c r="C15" s="29">
        <v>0</v>
      </c>
      <c r="E15" s="29">
        <v>0</v>
      </c>
      <c r="G15" s="29">
        <v>0</v>
      </c>
      <c r="I15" s="29">
        <v>0</v>
      </c>
    </row>
    <row r="16" customHeight="1" hidden="1">
      <c r="B16" t="s" s="28">
        <v>88</v>
      </c>
      <c r="C16" s="29">
        <v>0</v>
      </c>
      <c r="E16" s="29">
        <v>0</v>
      </c>
      <c r="G16" s="29">
        <v>0</v>
      </c>
      <c r="I16" s="29">
        <v>0</v>
      </c>
    </row>
    <row r="17" customHeight="1" hidden="1">
      <c r="B17" t="s" s="28">
        <v>89</v>
      </c>
      <c r="C17" s="29">
        <v>0</v>
      </c>
      <c r="E17" s="29">
        <v>0</v>
      </c>
      <c r="G17" s="29">
        <v>0</v>
      </c>
      <c r="I17" s="29">
        <v>0</v>
      </c>
    </row>
    <row r="18" customHeight="1" hidden="1">
      <c r="B18" t="s" s="28">
        <v>90</v>
      </c>
      <c r="C18" s="29">
        <v>0</v>
      </c>
      <c r="E18" s="29">
        <v>0</v>
      </c>
      <c r="G18" s="29">
        <v>0</v>
      </c>
      <c r="I18" s="29">
        <v>0</v>
      </c>
    </row>
    <row r="19" customHeight="1" hidden="1">
      <c r="B19" t="s" s="28">
        <v>91</v>
      </c>
      <c r="C19" s="29">
        <v>0</v>
      </c>
      <c r="E19" s="29">
        <v>0</v>
      </c>
      <c r="G19" s="29">
        <v>0</v>
      </c>
      <c r="I19" s="29">
        <v>0</v>
      </c>
    </row>
    <row r="20" customHeight="1" hidden="1">
      <c r="B20" t="s" s="28">
        <v>18</v>
      </c>
      <c r="C20" s="29">
        <v>0</v>
      </c>
      <c r="E20" s="29">
        <v>0</v>
      </c>
      <c r="G20" s="29">
        <v>0</v>
      </c>
      <c r="I20" s="29">
        <v>0</v>
      </c>
    </row>
    <row r="21" customHeight="1" hidden="1">
      <c r="B21" t="s" s="28">
        <v>92</v>
      </c>
      <c r="C21" s="29">
        <v>0</v>
      </c>
      <c r="E21" s="29">
        <v>0</v>
      </c>
      <c r="G21" s="29">
        <v>0</v>
      </c>
      <c r="I21" s="29">
        <v>0</v>
      </c>
    </row>
    <row r="22" ht="15.833333333333334" customHeight="1">
      <c r="B22" t="s" s="28">
        <v>93</v>
      </c>
      <c r="C22" s="29">
        <v>-12899000</v>
      </c>
      <c r="E22" s="29">
        <v>3863000</v>
      </c>
      <c r="G22" s="29">
        <v>-19973000</v>
      </c>
      <c r="I22" s="29">
        <v>13660000</v>
      </c>
    </row>
    <row r="23" customHeight="1">
      <c r="B23" t="s" s="30">
        <v>94</v>
      </c>
      <c r="C23" s="29">
        <v>0</v>
      </c>
      <c r="E23" s="29">
        <v>4092000</v>
      </c>
      <c r="G23" s="29">
        <v>0</v>
      </c>
      <c r="I23" s="29">
        <v>4092000</v>
      </c>
    </row>
    <row r="24" customHeight="1">
      <c r="B24" t="s" s="28">
        <v>95</v>
      </c>
      <c r="C24" s="29">
        <v>0</v>
      </c>
      <c r="E24" s="29">
        <v>-5044000</v>
      </c>
      <c r="G24" s="29">
        <v>0</v>
      </c>
      <c r="I24" s="29">
        <v>-5160000</v>
      </c>
    </row>
    <row r="25" ht="15.833333333333334" customHeight="1">
      <c r="B25" t="s" s="28">
        <v>57</v>
      </c>
      <c r="C25" s="29">
        <v>-10650000</v>
      </c>
      <c r="E25" s="29">
        <v>0</v>
      </c>
    </row>
    <row r="26" ht="15.833333333333334" customHeight="1">
      <c r="B26" t="s" s="28">
        <v>96</v>
      </c>
      <c r="C26" s="29">
        <v>0</v>
      </c>
      <c r="E26" s="29">
        <v>0</v>
      </c>
    </row>
    <row r="27" ht="15.833333333333334" customHeight="1">
      <c r="B27" t="s" s="28">
        <v>97</v>
      </c>
      <c r="C27" s="46"/>
      <c r="E27" s="46"/>
      <c r="G27" s="46"/>
      <c r="I27" s="29">
        <v>0</v>
      </c>
    </row>
    <row r="28" ht="15.833333333333334" customHeight="1">
      <c r="B28" t="s" s="28">
        <v>98</v>
      </c>
      <c r="C28" s="29">
        <v>1744000</v>
      </c>
      <c r="E28" s="29">
        <v>7744000</v>
      </c>
      <c r="G28" s="29">
        <v>4369000</v>
      </c>
      <c r="I28" s="29">
        <v>8259000</v>
      </c>
    </row>
    <row r="29" ht="15.833333333333334" customHeight="1">
      <c r="B29" t="s" s="28">
        <v>10</v>
      </c>
      <c r="C29" s="29">
        <v>-3829000</v>
      </c>
      <c r="E29" s="29">
        <v>10531000</v>
      </c>
      <c r="G29" s="29">
        <v>-2969000</v>
      </c>
      <c r="I29" s="29">
        <v>14095000</v>
      </c>
    </row>
    <row r="30" ht="15.833333333333334" customHeight="1">
      <c r="B30" t="s" s="28">
        <v>99</v>
      </c>
      <c r="C30" s="29">
        <v>764000</v>
      </c>
      <c r="E30" s="29">
        <v>508000</v>
      </c>
      <c r="G30" s="29">
        <v>1508000</v>
      </c>
      <c r="I30" s="29">
        <v>1258000</v>
      </c>
    </row>
    <row r="31" ht="15.833333333333334" customHeight="1">
      <c r="B31" t="s" s="28">
        <v>25</v>
      </c>
      <c r="C31" s="29">
        <v>1000</v>
      </c>
      <c r="E31" s="29">
        <v>1936000</v>
      </c>
      <c r="G31" s="29">
        <v>-872000</v>
      </c>
      <c r="I31" s="29">
        <v>-4151000</v>
      </c>
    </row>
    <row r="32" ht="15.833333333333334" customHeight="1">
      <c r="B32" t="s" s="28">
        <v>26</v>
      </c>
      <c r="C32" s="29">
        <v>9087000</v>
      </c>
      <c r="E32" s="29">
        <v>-18578000</v>
      </c>
      <c r="G32" s="29">
        <v>1108000</v>
      </c>
      <c r="I32" s="29">
        <v>-34660000</v>
      </c>
    </row>
    <row r="33" ht="15.833333333333334" customHeight="1">
      <c r="B33" t="s" s="28">
        <v>27</v>
      </c>
      <c r="C33" s="29">
        <v>14151000</v>
      </c>
      <c r="E33" s="29">
        <v>5723000</v>
      </c>
      <c r="G33" s="29">
        <v>11306000</v>
      </c>
      <c r="I33" s="29">
        <v>3425000</v>
      </c>
    </row>
    <row r="34" ht="15.833333333333334" customHeight="1">
      <c r="B34" t="s" s="28">
        <v>30</v>
      </c>
      <c r="C34" s="29">
        <v>-1037000</v>
      </c>
      <c r="E34" s="29">
        <v>-1354000</v>
      </c>
      <c r="G34" s="29">
        <v>-1856000</v>
      </c>
      <c r="I34" s="29">
        <v>-3843000</v>
      </c>
    </row>
    <row r="35" ht="15.833333333333334" customHeight="1">
      <c r="B35" t="s" s="28">
        <v>100</v>
      </c>
      <c r="C35" s="29">
        <v>0</v>
      </c>
      <c r="E35" s="29">
        <v>0</v>
      </c>
      <c r="G35" s="29">
        <v>0</v>
      </c>
      <c r="I35" s="29">
        <v>-1832000</v>
      </c>
    </row>
    <row r="36" ht="15.833333333333334" customHeight="1">
      <c r="B36" t="s" s="28">
        <v>101</v>
      </c>
      <c r="C36" s="26">
        <v>-2711000</v>
      </c>
      <c r="E36" s="26">
        <v>1049000</v>
      </c>
      <c r="G36" s="26">
        <v>-8704000</v>
      </c>
      <c r="I36" s="26">
        <v>4555000</v>
      </c>
    </row>
    <row r="37" ht="15.833333333333334" customHeight="1">
      <c r="B37" t="s" s="24">
        <v>102</v>
      </c>
      <c r="C37" s="32">
        <v>28419000</v>
      </c>
      <c r="E37" s="32">
        <v>15300000</v>
      </c>
      <c r="G37" s="32">
        <v>28397000</v>
      </c>
      <c r="I37" s="32">
        <v>5189000</v>
      </c>
    </row>
    <row r="38" ht="15.833333333333334" customHeight="1">
      <c r="B38" t="s" s="24">
        <v>103</v>
      </c>
      <c r="C38" s="26">
        <v>0</v>
      </c>
      <c r="E38" s="26">
        <v>0</v>
      </c>
      <c r="G38" s="26">
        <v>0</v>
      </c>
      <c r="I38" s="26">
        <v>0</v>
      </c>
    </row>
    <row r="39" ht="15.833333333333334" customHeight="1">
      <c r="B39" t="s" s="31">
        <v>104</v>
      </c>
      <c r="C39" s="27">
        <v>28419000</v>
      </c>
      <c r="E39" s="27">
        <v>15300000</v>
      </c>
      <c r="G39" s="27">
        <v>28397000</v>
      </c>
      <c r="I39" s="27">
        <v>5189000</v>
      </c>
    </row>
    <row r="40" ht="15.833333333333334" customHeight="1">
      <c r="B40" t="s" s="31">
        <v>105</v>
      </c>
      <c r="C40" s="44"/>
      <c r="E40" s="44"/>
      <c r="F40" s="43"/>
      <c r="G40" s="44"/>
      <c r="I40" s="44"/>
    </row>
    <row r="41" ht="15.833333333333334" customHeight="1">
      <c r="B41" t="s" s="24">
        <v>106</v>
      </c>
      <c r="C41" s="29">
        <v>-3230000</v>
      </c>
      <c r="E41" s="29">
        <v>-4474000</v>
      </c>
      <c r="G41" s="29">
        <v>-6967000</v>
      </c>
      <c r="I41" s="29">
        <v>-8183000</v>
      </c>
    </row>
    <row r="42" ht="15.833333333333334" customHeight="1">
      <c r="B42" t="s" s="24">
        <v>107</v>
      </c>
      <c r="C42" s="29">
        <v>0</v>
      </c>
      <c r="E42" s="29">
        <v>9000000</v>
      </c>
      <c r="G42" s="29">
        <v>0</v>
      </c>
      <c r="I42" s="29">
        <v>9116000</v>
      </c>
    </row>
    <row r="43" ht="15.833333333333334" customHeight="1">
      <c r="B43" t="s" s="24">
        <v>108</v>
      </c>
    </row>
    <row r="44" customHeight="1" hidden="1">
      <c r="B44" t="s" s="24">
        <v>109</v>
      </c>
      <c r="C44" s="29">
        <v>0</v>
      </c>
      <c r="E44" s="29">
        <v>0</v>
      </c>
      <c r="G44" s="29">
        <v>0</v>
      </c>
      <c r="I44" s="29">
        <v>0</v>
      </c>
    </row>
    <row r="45" ht="15.833333333333334" customHeight="1">
      <c r="B45" t="s" s="24">
        <v>110</v>
      </c>
      <c r="C45" s="26">
        <v>0</v>
      </c>
      <c r="E45" s="26">
        <v>-223000</v>
      </c>
      <c r="G45" s="26">
        <v>0</v>
      </c>
      <c r="I45" s="26">
        <v>-561000</v>
      </c>
    </row>
    <row r="46" ht="15.833333333333334" customHeight="1">
      <c r="B46" t="s" s="24">
        <v>111</v>
      </c>
      <c r="C46" s="32">
        <v>10761000</v>
      </c>
      <c r="E46" s="32">
        <v>4303000</v>
      </c>
      <c r="G46" s="32">
        <v>7024000</v>
      </c>
      <c r="I46" s="32">
        <v>372000</v>
      </c>
    </row>
    <row r="47" ht="15.833333333333334" customHeight="1">
      <c r="B47" t="s" s="24">
        <v>112</v>
      </c>
      <c r="C47" s="26">
        <v>0</v>
      </c>
      <c r="E47" s="26">
        <v>0</v>
      </c>
      <c r="G47" s="26">
        <v>0</v>
      </c>
      <c r="I47" s="26">
        <v>0</v>
      </c>
    </row>
    <row r="48" ht="15.833333333333334" customHeight="1">
      <c r="B48" t="s" s="31">
        <v>113</v>
      </c>
      <c r="C48" s="27">
        <v>10761000</v>
      </c>
      <c r="E48" s="27">
        <v>4303000</v>
      </c>
      <c r="G48" s="27">
        <v>7024000</v>
      </c>
      <c r="I48" s="27">
        <v>372000</v>
      </c>
    </row>
    <row r="49" ht="15.833333333333334" customHeight="1">
      <c r="B49" t="s" s="31">
        <v>114</v>
      </c>
      <c r="C49" s="39"/>
      <c r="E49" s="39"/>
      <c r="F49" s="43"/>
      <c r="G49" s="39"/>
      <c r="I49" s="39"/>
    </row>
    <row r="50" customHeight="1" hidden="1">
      <c r="B50" t="s" s="24">
        <v>115</v>
      </c>
      <c r="C50" s="29">
        <v>0</v>
      </c>
      <c r="E50" s="29">
        <v>0</v>
      </c>
      <c r="G50" s="29">
        <v>0</v>
      </c>
      <c r="I50" s="29">
        <v>0</v>
      </c>
    </row>
    <row r="51" ht="15.833333333333334" customHeight="1">
      <c r="B51" t="s" s="24">
        <v>116</v>
      </c>
      <c r="C51" s="29">
        <v>0</v>
      </c>
      <c r="E51" s="29">
        <v>0</v>
      </c>
      <c r="G51" s="29">
        <v>0</v>
      </c>
      <c r="I51" s="29">
        <v>-42776000</v>
      </c>
    </row>
    <row r="52" ht="15.833333333333334" customHeight="1">
      <c r="B52" t="s" s="24">
        <v>117</v>
      </c>
      <c r="C52" s="29">
        <v>0</v>
      </c>
      <c r="E52" s="29">
        <v>0</v>
      </c>
      <c r="G52" s="29">
        <v>0</v>
      </c>
      <c r="I52" s="29">
        <v>79619000</v>
      </c>
    </row>
    <row r="53" customHeight="1" hidden="1">
      <c r="B53" t="s" s="24">
        <v>118</v>
      </c>
      <c r="C53" s="29">
        <v>-2375000</v>
      </c>
      <c r="E53" s="29">
        <v>-1256000</v>
      </c>
      <c r="G53" s="29">
        <v>-2457000</v>
      </c>
      <c r="I53" s="29">
        <v>-1256000</v>
      </c>
    </row>
    <row r="54" customHeight="1" hidden="1">
      <c r="B54" t="s" s="24">
        <v>119</v>
      </c>
      <c r="C54" s="29">
        <v>0</v>
      </c>
      <c r="E54" s="29">
        <v>0</v>
      </c>
      <c r="G54" s="29">
        <v>0</v>
      </c>
      <c r="I54" s="29">
        <v>0</v>
      </c>
    </row>
    <row r="55" customHeight="1" hidden="1">
      <c r="B55" t="s" s="24">
        <v>120</v>
      </c>
      <c r="C55" s="29">
        <v>0</v>
      </c>
      <c r="E55" s="29">
        <v>0</v>
      </c>
      <c r="G55" s="29">
        <v>0</v>
      </c>
      <c r="I55" s="29">
        <v>0</v>
      </c>
    </row>
    <row r="56" ht="15.833333333333334" customHeight="1">
      <c r="B56" t="s" s="24">
        <v>121</v>
      </c>
      <c r="C56" s="26">
        <v>-309000</v>
      </c>
      <c r="E56" s="26">
        <v>-465000</v>
      </c>
      <c r="G56" s="26">
        <v>-681000</v>
      </c>
      <c r="I56" s="26">
        <v>-1967000</v>
      </c>
    </row>
    <row r="57" ht="15.833333333333334" customHeight="1">
      <c r="B57" t="s" s="31">
        <v>122</v>
      </c>
      <c r="C57" s="27">
        <v>-2684000</v>
      </c>
      <c r="E57" s="27">
        <v>-1721000</v>
      </c>
      <c r="G57" s="27">
        <v>-3138000</v>
      </c>
      <c r="I57" s="27">
        <v>33620000</v>
      </c>
    </row>
    <row r="58" ht="25.833333333333332" customHeight="1">
      <c r="B58" t="s" s="31">
        <v>123</v>
      </c>
      <c r="C58" s="27">
        <v>-489000</v>
      </c>
      <c r="E58" s="27">
        <v>129000</v>
      </c>
      <c r="G58" s="27">
        <v>1842000</v>
      </c>
      <c r="I58" s="27">
        <v>-365000</v>
      </c>
    </row>
    <row r="59" ht="25.833333333333332" customHeight="1">
      <c r="B59" t="s" s="31">
        <v>124</v>
      </c>
      <c r="C59" s="32">
        <v>36007000</v>
      </c>
      <c r="E59" s="32">
        <v>18011000</v>
      </c>
      <c r="G59" s="32">
        <v>34125000</v>
      </c>
      <c r="I59" s="32">
        <v>38816000</v>
      </c>
    </row>
    <row r="60" ht="15.833333333333334" customHeight="1">
      <c r="B60" t="s" s="24">
        <v>125</v>
      </c>
      <c r="C60" s="26">
        <v>0</v>
      </c>
      <c r="E60" s="26">
        <v>0</v>
      </c>
      <c r="G60" s="26">
        <v>0</v>
      </c>
      <c r="I60" s="26">
        <v>0</v>
      </c>
    </row>
    <row r="61" ht="15.833333333333334" customHeight="1">
      <c r="B61" t="s" s="31">
        <v>124</v>
      </c>
      <c r="C61" s="32">
        <v>36007000</v>
      </c>
      <c r="E61" s="32">
        <v>18011000</v>
      </c>
      <c r="G61" s="32">
        <v>34125000</v>
      </c>
      <c r="I61" s="32">
        <v>38816000</v>
      </c>
    </row>
    <row r="62" ht="15.833333333333334" customHeight="1">
      <c r="B62" t="s" s="24">
        <v>126</v>
      </c>
      <c r="C62" s="26">
        <v>260687000</v>
      </c>
      <c r="E62" s="26">
        <v>188443000</v>
      </c>
      <c r="G62" s="26">
        <v>262569000</v>
      </c>
      <c r="I62" s="26">
        <v>167638000</v>
      </c>
    </row>
    <row r="63" ht="15.833333333333334" customHeight="1">
      <c r="B63" t="s" s="24">
        <v>127</v>
      </c>
      <c r="C63" s="33">
        <v>296694000</v>
      </c>
      <c r="E63" s="33">
        <v>206454000</v>
      </c>
      <c r="G63" s="33">
        <v>296694000</v>
      </c>
      <c r="I63" s="33">
        <v>206454000</v>
      </c>
    </row>
    <row r="64" ht="10" customHeight="1">
      <c r="C64" s="41"/>
      <c r="E64" s="41"/>
      <c r="G64" s="41"/>
      <c r="I64" s="41"/>
    </row>
    <row r="65" ht="25.833333333333332" customHeight="1">
      <c r="B65" t="s" s="47">
        <v>128</v>
      </c>
      <c r="C65" s="47"/>
      <c r="D65" s="47"/>
      <c r="E65" s="47"/>
    </row>
  </sheetData>
  <mergeCells count="6">
    <mergeCell ref="C5:E5"/>
    <mergeCell ref="G5:I5"/>
    <mergeCell ref="B3:I3"/>
    <mergeCell ref="B2:I2"/>
    <mergeCell ref="B1:I1"/>
    <mergeCell ref="B65:E65"/>
  </mergeCells>
  <pageMargins left="0.75" right="0.75" top="1" bottom="1" header="0.5" footer="0.5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Ruler="false" workbookViewId="0"/>
  </sheetViews>
  <sheetFormatPr baseColWidth="12" defaultRowHeight="15" x14ac:dyDescent="0"/>
  <cols>
    <col min="1" max="1" width="4.09" customWidth="1"/>
    <col min="2" max="2" width="47.56" customWidth="1"/>
    <col min="4" max="4" width="0.63" customWidth="1"/>
    <col min="6" max="6" width="0.63" customWidth="1"/>
    <col min="8" max="8" width="0.63" customWidth="1"/>
    <col min="10" max="10" width="0.63" customWidth="1"/>
    <col min="12" max="12" width="0.63" customWidth="1"/>
    <col min="14" max="14" width="1.73" customWidth="1"/>
    <col min="16" max="16" width="0.63" customWidth="1"/>
    <col min="17" max="17" width="20.79" customWidth="1"/>
    <col min="18" max="18" width="1.73" customWidth="1"/>
  </cols>
  <sheetData>
    <row r="1" ht="15.833333333333334" customHeight="1">
      <c r="B1" t="s" s="49">
        <v>44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ht="15.833333333333334" customHeight="1">
      <c r="B2" t="s" s="49">
        <v>129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ht="15.833333333333334" customHeight="1">
      <c r="B3" t="s" s="49">
        <v>130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ht="15.833333333333334" customHeight="1">
      <c r="B4" t="s" s="49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customHeight="1"/>
    <row r="6" ht="15.833333333333334" customHeight="1">
      <c r="C6" t="s" s="22">
        <v>131</v>
      </c>
      <c r="E6" t="s" s="22">
        <v>132</v>
      </c>
      <c r="G6" t="s" s="22">
        <v>133</v>
      </c>
      <c r="I6" t="s" s="22">
        <v>134</v>
      </c>
      <c r="K6" t="s" s="22">
        <v>135</v>
      </c>
    </row>
    <row r="7" ht="15.833333333333334" customHeight="1">
      <c r="A7" t="s" s="50">
        <v>136</v>
      </c>
      <c r="B7" s="50"/>
      <c r="C7" s="75"/>
      <c r="D7" s="56"/>
      <c r="E7" s="75"/>
      <c r="F7" s="56"/>
      <c r="G7" s="75"/>
      <c r="H7" s="56"/>
      <c r="I7" s="75"/>
      <c r="J7" s="56"/>
      <c r="K7" s="75"/>
      <c r="L7" s="56"/>
      <c r="M7" t="s" s="51">
        <v>135</v>
      </c>
      <c r="N7" s="56"/>
      <c r="O7" s="56"/>
      <c r="P7" s="56"/>
      <c r="Q7" s="56"/>
    </row>
    <row r="8" ht="15.833333333333334" customHeight="1">
      <c r="A8" t="s" s="47">
        <v>137</v>
      </c>
      <c r="B8" s="47"/>
      <c r="C8" s="63"/>
      <c r="D8" s="63"/>
      <c r="E8" s="63"/>
      <c r="F8" s="63"/>
      <c r="G8" s="63"/>
      <c r="H8" s="63"/>
      <c r="I8" s="63"/>
      <c r="J8" s="63"/>
      <c r="K8" s="63"/>
      <c r="L8" s="63"/>
      <c r="M8" t="s" s="52">
        <v>138</v>
      </c>
      <c r="N8" s="76"/>
      <c r="O8" s="76"/>
      <c r="P8" s="76"/>
      <c r="Q8" s="76"/>
    </row>
    <row r="9" ht="15.833333333333334" customHeight="1">
      <c r="A9" s="77"/>
      <c r="B9" t="s" s="53">
        <v>139</v>
      </c>
      <c r="C9" s="54">
        <v>243587000</v>
      </c>
      <c r="D9" s="56"/>
      <c r="E9" s="54">
        <v>248751000</v>
      </c>
      <c r="F9" s="56"/>
      <c r="G9" s="54">
        <v>276445000</v>
      </c>
      <c r="H9" s="56"/>
      <c r="I9" s="54">
        <v>255656000</v>
      </c>
      <c r="J9" s="56"/>
      <c r="K9" s="54">
        <v>292381000</v>
      </c>
      <c r="L9" s="56"/>
      <c r="M9" s="55">
        <v>0.2</v>
      </c>
      <c r="N9" t="s" s="56">
        <v>140</v>
      </c>
      <c r="O9" s="56"/>
      <c r="P9" s="56"/>
      <c r="Q9" s="56"/>
    </row>
    <row r="10" ht="15.833333333333334" customHeight="1">
      <c r="A10" s="78"/>
      <c r="B10" t="s" s="47">
        <v>141</v>
      </c>
      <c r="C10" s="57">
        <v>21881000</v>
      </c>
      <c r="D10" s="63"/>
      <c r="E10" s="57">
        <v>15078000</v>
      </c>
      <c r="F10" s="63"/>
      <c r="G10" s="57">
        <v>15477000</v>
      </c>
      <c r="H10" s="63"/>
      <c r="I10" s="57">
        <v>22242000</v>
      </c>
      <c r="J10" s="63"/>
      <c r="K10" s="57">
        <v>23997000</v>
      </c>
      <c r="L10" s="63"/>
      <c r="M10" s="58">
        <v>0.097</v>
      </c>
      <c r="N10" s="63"/>
      <c r="O10" s="63"/>
      <c r="P10" s="63"/>
      <c r="Q10" s="63"/>
    </row>
    <row r="11" ht="15.833333333333334" customHeight="1">
      <c r="A11" s="77"/>
      <c r="B11" t="s" s="53">
        <v>142</v>
      </c>
      <c r="C11" s="59">
        <v>13501000</v>
      </c>
      <c r="D11" s="56"/>
      <c r="E11" s="59">
        <v>11234000</v>
      </c>
      <c r="F11" s="56"/>
      <c r="G11" s="59">
        <v>13886000</v>
      </c>
      <c r="H11" s="56"/>
      <c r="I11" s="59">
        <v>8621000</v>
      </c>
      <c r="J11" s="56"/>
      <c r="K11" s="59">
        <v>8380000</v>
      </c>
      <c r="L11" s="56"/>
      <c r="M11" s="60">
        <v>-0.379</v>
      </c>
      <c r="N11" s="56"/>
      <c r="O11" s="56"/>
      <c r="P11" s="56"/>
      <c r="Q11" s="56"/>
    </row>
    <row r="12" ht="15.833333333333334" customHeight="1">
      <c r="A12" s="78"/>
      <c r="B12" t="s" s="61">
        <v>143</v>
      </c>
      <c r="C12" s="62">
        <v>278969000</v>
      </c>
      <c r="D12" s="63"/>
      <c r="E12" s="62">
        <v>275063000</v>
      </c>
      <c r="F12" s="63"/>
      <c r="G12" s="62">
        <v>305808000</v>
      </c>
      <c r="H12" s="63"/>
      <c r="I12" s="62">
        <v>286519000</v>
      </c>
      <c r="J12" s="63"/>
      <c r="K12" s="62">
        <v>324758000</v>
      </c>
      <c r="L12" s="63"/>
      <c r="M12" s="58">
        <v>0.164</v>
      </c>
      <c r="N12" t="s" s="63">
        <v>140</v>
      </c>
      <c r="O12" s="63"/>
      <c r="P12" s="63"/>
      <c r="Q12" s="63"/>
    </row>
    <row r="13" ht="15.833333333333334" customHeight="1">
      <c r="A13" t="s" s="53">
        <v>144</v>
      </c>
      <c r="B13" s="79"/>
      <c r="C13" s="80"/>
      <c r="D13" s="56"/>
      <c r="E13" s="80"/>
      <c r="F13" s="56"/>
      <c r="G13" s="80"/>
      <c r="H13" s="56"/>
      <c r="I13" s="80"/>
      <c r="J13" s="56"/>
      <c r="K13" s="80"/>
      <c r="L13" s="56"/>
      <c r="M13" s="81"/>
      <c r="N13" s="56"/>
      <c r="O13" s="56"/>
      <c r="P13" s="56"/>
      <c r="Q13" s="56"/>
    </row>
    <row r="14" ht="15.833333333333334" customHeight="1">
      <c r="A14" s="78"/>
      <c r="B14" t="s" s="47">
        <v>145</v>
      </c>
      <c r="C14" s="64">
        <v>91707000</v>
      </c>
      <c r="D14" s="63"/>
      <c r="E14" s="64">
        <v>81479000</v>
      </c>
      <c r="F14" s="63"/>
      <c r="G14" s="64">
        <v>91229000</v>
      </c>
      <c r="H14" s="63"/>
      <c r="I14" s="64">
        <v>85942000</v>
      </c>
      <c r="J14" s="63"/>
      <c r="K14" s="64">
        <v>94486000</v>
      </c>
      <c r="L14" s="63"/>
      <c r="M14" s="58">
        <v>0.03</v>
      </c>
      <c r="N14" t="s" s="63">
        <v>140</v>
      </c>
      <c r="O14" s="63"/>
      <c r="P14" s="63"/>
      <c r="Q14" s="63"/>
    </row>
    <row r="15" ht="15.833333333333334" customHeight="1">
      <c r="A15" s="77"/>
      <c r="B15" t="s" s="53">
        <v>141</v>
      </c>
      <c r="C15" s="65">
        <v>3858000</v>
      </c>
      <c r="D15" s="56"/>
      <c r="E15" s="65">
        <v>2919000</v>
      </c>
      <c r="F15" s="56"/>
      <c r="G15" s="65">
        <v>2833000</v>
      </c>
      <c r="H15" s="56"/>
      <c r="I15" s="65">
        <v>3659000</v>
      </c>
      <c r="J15" s="56"/>
      <c r="K15" s="65">
        <v>4342000</v>
      </c>
      <c r="L15" s="56"/>
      <c r="M15" s="60">
        <v>0.125</v>
      </c>
      <c r="N15" s="56"/>
      <c r="O15" s="56"/>
      <c r="P15" s="56"/>
      <c r="Q15" s="56"/>
    </row>
    <row r="16" ht="15.833333333333334" customHeight="1">
      <c r="A16" s="78"/>
      <c r="B16" t="s" s="47">
        <v>142</v>
      </c>
      <c r="C16" s="66">
        <v>2792000</v>
      </c>
      <c r="D16" s="63"/>
      <c r="E16" s="66">
        <v>2491000</v>
      </c>
      <c r="F16" s="63"/>
      <c r="G16" s="66">
        <v>2629000</v>
      </c>
      <c r="H16" s="63"/>
      <c r="I16" s="66">
        <v>1512000</v>
      </c>
      <c r="J16" s="63"/>
      <c r="K16" s="66">
        <v>1168000</v>
      </c>
      <c r="L16" s="63"/>
      <c r="M16" s="58">
        <v>-0.582</v>
      </c>
      <c r="N16" s="63"/>
      <c r="O16" s="63"/>
      <c r="P16" s="63"/>
      <c r="Q16" s="63"/>
    </row>
    <row r="17" ht="15.833333333333334" customHeight="1">
      <c r="A17" s="77"/>
      <c r="B17" t="s" s="67">
        <v>146</v>
      </c>
      <c r="C17" s="68">
        <v>98357000</v>
      </c>
      <c r="D17" s="56"/>
      <c r="E17" s="68">
        <v>86889000</v>
      </c>
      <c r="F17" s="56"/>
      <c r="G17" s="68">
        <v>96691000</v>
      </c>
      <c r="H17" s="56"/>
      <c r="I17" s="68">
        <v>91113000</v>
      </c>
      <c r="J17" s="56"/>
      <c r="K17" s="68">
        <v>99996000</v>
      </c>
      <c r="L17" s="56"/>
      <c r="M17" s="60">
        <v>0.017</v>
      </c>
      <c r="N17" t="s" s="56">
        <v>140</v>
      </c>
      <c r="O17" s="56"/>
      <c r="P17" s="56"/>
      <c r="Q17" s="56"/>
    </row>
    <row r="18" ht="15.833333333333334" customHeight="1">
      <c r="A18" t="s" s="47">
        <v>147</v>
      </c>
      <c r="B18" s="82"/>
      <c r="C18" s="83"/>
      <c r="D18" s="63"/>
      <c r="E18" s="83"/>
      <c r="F18" s="63"/>
      <c r="G18" s="83"/>
      <c r="H18" s="63"/>
      <c r="I18" s="83"/>
      <c r="J18" s="63"/>
      <c r="K18" s="83"/>
      <c r="L18" s="63"/>
      <c r="M18" s="84"/>
      <c r="N18" s="63"/>
      <c r="O18" s="63"/>
      <c r="P18" s="63"/>
      <c r="Q18" s="63"/>
    </row>
    <row r="19" ht="15.833333333333334" customHeight="1">
      <c r="A19" s="77"/>
      <c r="B19" t="s" s="53">
        <v>139</v>
      </c>
      <c r="C19" s="54">
        <v>83259000</v>
      </c>
      <c r="D19" s="56"/>
      <c r="E19" s="54">
        <v>73026000</v>
      </c>
      <c r="F19" s="56"/>
      <c r="G19" s="54">
        <v>82694000</v>
      </c>
      <c r="H19" s="56"/>
      <c r="I19" s="54">
        <v>78464000</v>
      </c>
      <c r="J19" s="56"/>
      <c r="K19" s="54">
        <v>86567000</v>
      </c>
      <c r="L19" s="56"/>
      <c r="M19" s="60">
        <v>0.04</v>
      </c>
      <c r="N19" t="s" s="56">
        <v>140</v>
      </c>
      <c r="O19" s="56"/>
      <c r="P19" s="56"/>
      <c r="Q19" s="56"/>
    </row>
    <row r="20" ht="15.833333333333334" customHeight="1">
      <c r="A20" s="78"/>
      <c r="B20" t="s" s="47">
        <v>148</v>
      </c>
      <c r="C20" s="57">
        <v>3191000</v>
      </c>
      <c r="D20" s="63"/>
      <c r="E20" s="57">
        <v>2513000</v>
      </c>
      <c r="F20" s="63"/>
      <c r="G20" s="57">
        <v>2429000</v>
      </c>
      <c r="H20" s="63"/>
      <c r="I20" s="57">
        <v>3094000</v>
      </c>
      <c r="J20" s="63"/>
      <c r="K20" s="57">
        <v>3856000</v>
      </c>
      <c r="L20" s="63"/>
      <c r="M20" s="58">
        <v>0.208</v>
      </c>
      <c r="N20" s="63"/>
      <c r="O20" s="63"/>
      <c r="P20" s="63"/>
      <c r="Q20" s="63"/>
    </row>
    <row r="21" ht="15.833333333333334" customHeight="1">
      <c r="A21" s="77"/>
      <c r="B21" t="s" s="53">
        <v>142</v>
      </c>
      <c r="C21" s="59">
        <v>2429000</v>
      </c>
      <c r="D21" s="56"/>
      <c r="E21" s="59">
        <v>2199000</v>
      </c>
      <c r="F21" s="56"/>
      <c r="G21" s="59">
        <v>2295000</v>
      </c>
      <c r="H21" s="56"/>
      <c r="I21" s="59">
        <v>1314000</v>
      </c>
      <c r="J21" s="56"/>
      <c r="K21" s="59">
        <v>1009000</v>
      </c>
      <c r="L21" s="56"/>
      <c r="M21" s="60">
        <v>-0.585</v>
      </c>
      <c r="N21" s="56"/>
      <c r="O21" s="56"/>
      <c r="P21" s="56"/>
      <c r="Q21" s="56"/>
    </row>
    <row r="22" ht="15.833333333333334" customHeight="1">
      <c r="A22" s="78"/>
      <c r="B22" t="s" s="61">
        <v>149</v>
      </c>
      <c r="C22" s="62">
        <v>88879000</v>
      </c>
      <c r="D22" s="63"/>
      <c r="E22" s="62">
        <v>77738000</v>
      </c>
      <c r="F22" s="63"/>
      <c r="G22" s="62">
        <v>87418000</v>
      </c>
      <c r="H22" s="63"/>
      <c r="I22" s="62">
        <v>82872000</v>
      </c>
      <c r="J22" s="63"/>
      <c r="K22" s="62">
        <v>91432000</v>
      </c>
      <c r="L22" s="63"/>
      <c r="M22" s="58">
        <v>0.029</v>
      </c>
      <c r="N22" t="s" s="63">
        <v>140</v>
      </c>
      <c r="O22" s="63"/>
      <c r="P22" s="63"/>
      <c r="Q22" s="63"/>
    </row>
    <row r="23" customHeight="1">
      <c r="A23" s="53"/>
      <c r="B23" s="53"/>
      <c r="C23" s="80"/>
      <c r="D23" s="56"/>
      <c r="E23" s="80"/>
      <c r="F23" s="56"/>
      <c r="G23" s="80"/>
      <c r="H23" s="56"/>
      <c r="I23" s="80"/>
      <c r="J23" s="56"/>
      <c r="K23" s="80"/>
      <c r="L23" s="56"/>
      <c r="M23" s="81"/>
      <c r="N23" s="56"/>
      <c r="O23" s="56"/>
      <c r="P23" s="56"/>
      <c r="Q23" s="56"/>
    </row>
    <row r="24" ht="15.833333333333334" customHeight="1">
      <c r="A24" t="s" s="47">
        <v>150</v>
      </c>
      <c r="B24" s="47"/>
      <c r="C24" s="64">
        <v>59402000</v>
      </c>
      <c r="D24" s="63"/>
      <c r="E24" s="64">
        <v>49095000</v>
      </c>
      <c r="F24" s="63"/>
      <c r="G24" s="64">
        <v>54224000</v>
      </c>
      <c r="H24" s="63"/>
      <c r="I24" s="69">
        <v>56398207.65</v>
      </c>
      <c r="J24" s="63"/>
      <c r="K24" s="64">
        <v>58272000</v>
      </c>
      <c r="L24" s="63"/>
      <c r="M24" s="58">
        <v>-0.019</v>
      </c>
      <c r="N24" t="s" s="63">
        <v>140</v>
      </c>
      <c r="O24" s="63"/>
      <c r="P24" s="63"/>
      <c r="Q24" s="63"/>
    </row>
    <row r="25" customHeight="1">
      <c r="A25" s="53"/>
      <c r="B25" s="53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ht="15.833333333333334" customHeight="1">
      <c r="A26" t="s" s="70">
        <v>151</v>
      </c>
      <c r="B26" s="70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t="s" s="52">
        <v>135</v>
      </c>
      <c r="N26" s="52"/>
      <c r="O26" s="52"/>
      <c r="P26" s="52"/>
      <c r="Q26" s="52"/>
    </row>
    <row r="27" ht="25.833333333333332" customHeight="1">
      <c r="A27" t="s" s="53">
        <v>152</v>
      </c>
      <c r="B27" s="53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t="s" s="71">
        <v>138</v>
      </c>
      <c r="N27" s="85"/>
      <c r="O27" t="s" s="71">
        <v>153</v>
      </c>
      <c r="P27" s="85"/>
      <c r="Q27" t="s" s="72">
        <v>154</v>
      </c>
    </row>
    <row r="28" ht="15.833333333333334" customHeight="1">
      <c r="A28" s="78"/>
      <c r="B28" t="s" s="47">
        <v>139</v>
      </c>
      <c r="C28" s="64">
        <v>72932000</v>
      </c>
      <c r="D28" s="63"/>
      <c r="E28" s="64">
        <v>76793000</v>
      </c>
      <c r="F28" s="63"/>
      <c r="G28" s="64">
        <v>98037000</v>
      </c>
      <c r="H28" s="63"/>
      <c r="I28" s="64">
        <v>80478000</v>
      </c>
      <c r="J28" s="63"/>
      <c r="K28" s="64">
        <v>72997000</v>
      </c>
      <c r="L28" s="63"/>
      <c r="M28" s="73">
        <v>0.001</v>
      </c>
      <c r="N28" s="63"/>
      <c r="O28" s="73">
        <v>-0.045</v>
      </c>
      <c r="P28" s="63"/>
      <c r="Q28" s="73">
        <v>-0.044</v>
      </c>
      <c r="R28" t="s" s="46">
        <v>140</v>
      </c>
    </row>
    <row r="29" ht="15.833333333333334" customHeight="1">
      <c r="A29" s="77"/>
      <c r="B29" t="s" s="53">
        <v>148</v>
      </c>
      <c r="C29" s="65">
        <v>7284000</v>
      </c>
      <c r="D29" s="56"/>
      <c r="E29" s="65">
        <v>7659000</v>
      </c>
      <c r="F29" s="56"/>
      <c r="G29" s="65">
        <v>8463000</v>
      </c>
      <c r="H29" s="56"/>
      <c r="I29" s="65">
        <v>7080000</v>
      </c>
      <c r="J29" s="56"/>
      <c r="K29" s="65">
        <v>6225000</v>
      </c>
      <c r="L29" s="56"/>
      <c r="M29" s="60">
        <v>-0.145</v>
      </c>
      <c r="N29" s="56"/>
      <c r="O29" s="60">
        <v>-0.037</v>
      </c>
      <c r="P29" s="56"/>
      <c r="Q29" s="60">
        <v>-0.182</v>
      </c>
    </row>
    <row r="30" ht="15.833333333333334" customHeight="1">
      <c r="A30" s="78"/>
      <c r="B30" t="s" s="47">
        <v>142</v>
      </c>
      <c r="C30" s="66">
        <v>14422000</v>
      </c>
      <c r="D30" s="63"/>
      <c r="E30" s="66">
        <v>13877000</v>
      </c>
      <c r="F30" s="63"/>
      <c r="G30" s="66">
        <v>17750000</v>
      </c>
      <c r="H30" s="63"/>
      <c r="I30" s="66">
        <v>12399000</v>
      </c>
      <c r="J30" s="63"/>
      <c r="K30" s="66">
        <v>12717000</v>
      </c>
      <c r="L30" s="63"/>
      <c r="M30" s="58">
        <v>-0.118</v>
      </c>
      <c r="N30" s="63"/>
      <c r="O30" s="58">
        <v>-0.045</v>
      </c>
      <c r="P30" s="63"/>
      <c r="Q30" s="58">
        <v>-0.163</v>
      </c>
    </row>
    <row r="31" ht="15.833333333333334" customHeight="1">
      <c r="A31" s="77"/>
      <c r="B31" t="s" s="67">
        <v>143</v>
      </c>
      <c r="C31" s="68">
        <v>94638000</v>
      </c>
      <c r="D31" s="56"/>
      <c r="E31" s="68">
        <v>98329000</v>
      </c>
      <c r="F31" s="56"/>
      <c r="G31" s="68">
        <v>124250000</v>
      </c>
      <c r="H31" s="56"/>
      <c r="I31" s="68">
        <v>99957000</v>
      </c>
      <c r="J31" s="56"/>
      <c r="K31" s="68">
        <v>91939000</v>
      </c>
      <c r="L31" s="56"/>
      <c r="M31" s="60">
        <v>-0.029</v>
      </c>
      <c r="N31" s="56"/>
      <c r="O31" s="60">
        <v>-0.044</v>
      </c>
      <c r="P31" s="56"/>
      <c r="Q31" s="60">
        <v>-0.073</v>
      </c>
      <c r="R31" t="s" s="46">
        <v>140</v>
      </c>
    </row>
    <row r="32" ht="15.833333333333334" customHeight="1">
      <c r="A32" t="s" s="47">
        <v>144</v>
      </c>
      <c r="B32" s="82"/>
      <c r="C32" s="83"/>
      <c r="D32" s="63"/>
      <c r="E32" s="83"/>
      <c r="F32" s="63"/>
      <c r="G32" s="83"/>
      <c r="H32" s="63"/>
      <c r="I32" s="83"/>
      <c r="J32" s="63"/>
      <c r="K32" s="83"/>
      <c r="L32" s="63"/>
      <c r="M32" s="84"/>
      <c r="N32" s="63"/>
      <c r="O32" s="84"/>
      <c r="P32" s="63"/>
      <c r="Q32" s="84"/>
    </row>
    <row r="33" ht="15.833333333333334" customHeight="1">
      <c r="A33" s="77"/>
      <c r="B33" t="s" s="53">
        <v>139</v>
      </c>
      <c r="C33" s="54">
        <v>22401000</v>
      </c>
      <c r="D33" s="56"/>
      <c r="E33" s="54">
        <v>23473000</v>
      </c>
      <c r="F33" s="56"/>
      <c r="G33" s="54">
        <v>28709000</v>
      </c>
      <c r="H33" s="56"/>
      <c r="I33" s="54">
        <v>22419000</v>
      </c>
      <c r="J33" s="56"/>
      <c r="K33" s="54">
        <v>22195000</v>
      </c>
      <c r="L33" s="56"/>
      <c r="M33" s="60">
        <v>-0.009</v>
      </c>
      <c r="N33" s="56"/>
      <c r="O33" s="60">
        <v>-0.045</v>
      </c>
      <c r="P33" s="56"/>
      <c r="Q33" s="60">
        <v>-0.054</v>
      </c>
      <c r="R33" t="s" s="46">
        <v>140</v>
      </c>
    </row>
    <row r="34" ht="15.833333333333334" customHeight="1">
      <c r="A34" s="78"/>
      <c r="B34" t="s" s="47">
        <v>148</v>
      </c>
      <c r="C34" s="57">
        <v>1588000</v>
      </c>
      <c r="D34" s="63"/>
      <c r="E34" s="57">
        <v>1383000</v>
      </c>
      <c r="F34" s="63"/>
      <c r="G34" s="57">
        <v>1497000</v>
      </c>
      <c r="H34" s="63"/>
      <c r="I34" s="57">
        <v>1392000</v>
      </c>
      <c r="J34" s="63"/>
      <c r="K34" s="57">
        <v>1249000</v>
      </c>
      <c r="L34" s="63"/>
      <c r="M34" s="58">
        <v>-0.213</v>
      </c>
      <c r="N34" s="63"/>
      <c r="O34" s="58">
        <v>-0.035</v>
      </c>
      <c r="P34" s="63"/>
      <c r="Q34" s="58">
        <v>-0.248</v>
      </c>
    </row>
    <row r="35" ht="15.833333333333334" customHeight="1">
      <c r="A35" s="77"/>
      <c r="B35" t="s" s="53">
        <v>142</v>
      </c>
      <c r="C35" s="59">
        <v>2269000</v>
      </c>
      <c r="D35" s="56"/>
      <c r="E35" s="59">
        <v>2734000</v>
      </c>
      <c r="F35" s="56"/>
      <c r="G35" s="59">
        <v>3481000</v>
      </c>
      <c r="H35" s="56"/>
      <c r="I35" s="59">
        <v>2263000</v>
      </c>
      <c r="J35" s="56"/>
      <c r="K35" s="59">
        <v>2262000</v>
      </c>
      <c r="L35" s="56"/>
      <c r="M35" s="60">
        <v>-0.003</v>
      </c>
      <c r="N35" s="56"/>
      <c r="O35" s="60">
        <v>-0.051</v>
      </c>
      <c r="P35" s="56"/>
      <c r="Q35" s="60">
        <v>-0.054</v>
      </c>
    </row>
    <row r="36" ht="15.833333333333334" customHeight="1">
      <c r="A36" s="78"/>
      <c r="B36" t="s" s="61">
        <v>146</v>
      </c>
      <c r="C36" s="62">
        <v>26258000</v>
      </c>
      <c r="D36" s="63"/>
      <c r="E36" s="62">
        <v>27590000</v>
      </c>
      <c r="F36" s="63"/>
      <c r="G36" s="62">
        <v>33687000</v>
      </c>
      <c r="H36" s="63"/>
      <c r="I36" s="62">
        <v>26074000</v>
      </c>
      <c r="J36" s="63"/>
      <c r="K36" s="62">
        <v>25706000</v>
      </c>
      <c r="L36" s="63"/>
      <c r="M36" s="58">
        <v>-0.021</v>
      </c>
      <c r="N36" s="63"/>
      <c r="O36" s="58">
        <v>-0.045</v>
      </c>
      <c r="P36" s="63"/>
      <c r="Q36" s="58">
        <v>-0.066</v>
      </c>
      <c r="R36" t="s" s="46">
        <v>140</v>
      </c>
    </row>
    <row r="37" ht="15.833333333333334" customHeight="1">
      <c r="A37" t="s" s="53">
        <v>147</v>
      </c>
      <c r="B37" s="79"/>
      <c r="C37" s="80"/>
      <c r="D37" s="56"/>
      <c r="E37" s="80"/>
      <c r="F37" s="56"/>
      <c r="G37" s="80"/>
      <c r="H37" s="56"/>
      <c r="I37" s="80"/>
      <c r="J37" s="56"/>
      <c r="K37" s="80"/>
      <c r="L37" s="56"/>
      <c r="M37" s="81"/>
      <c r="N37" s="56"/>
      <c r="O37" s="81"/>
      <c r="P37" s="56"/>
      <c r="Q37" s="81"/>
    </row>
    <row r="38" ht="15.833333333333334" customHeight="1">
      <c r="A38" s="78"/>
      <c r="B38" t="s" s="47">
        <v>139</v>
      </c>
      <c r="C38" s="64">
        <v>20522000</v>
      </c>
      <c r="D38" s="63"/>
      <c r="E38" s="64">
        <v>21614000</v>
      </c>
      <c r="F38" s="63"/>
      <c r="G38" s="64">
        <v>26476000</v>
      </c>
      <c r="H38" s="63"/>
      <c r="I38" s="64">
        <v>20325000</v>
      </c>
      <c r="J38" s="63"/>
      <c r="K38" s="64">
        <v>20046000</v>
      </c>
      <c r="L38" s="63"/>
      <c r="M38" s="58">
        <v>-0.023</v>
      </c>
      <c r="N38" s="63"/>
      <c r="O38" s="58">
        <v>-0.044</v>
      </c>
      <c r="P38" s="63"/>
      <c r="Q38" s="58">
        <v>-0.067</v>
      </c>
      <c r="R38" t="s" s="46">
        <v>140</v>
      </c>
    </row>
    <row r="39" ht="15.833333333333334" customHeight="1">
      <c r="A39" s="77"/>
      <c r="B39" t="s" s="53">
        <v>148</v>
      </c>
      <c r="C39" s="65">
        <v>1407000</v>
      </c>
      <c r="D39" s="56"/>
      <c r="E39" s="65">
        <v>1192000</v>
      </c>
      <c r="F39" s="56"/>
      <c r="G39" s="65">
        <v>1302000</v>
      </c>
      <c r="H39" s="56"/>
      <c r="I39" s="65">
        <v>1202000</v>
      </c>
      <c r="J39" s="56"/>
      <c r="K39" s="65">
        <v>1086000</v>
      </c>
      <c r="L39" s="56"/>
      <c r="M39" s="60">
        <v>-0.228</v>
      </c>
      <c r="N39" s="56"/>
      <c r="O39" s="60">
        <v>-0.034</v>
      </c>
      <c r="P39" s="56"/>
      <c r="Q39" s="60">
        <v>-0.262</v>
      </c>
    </row>
    <row r="40" ht="15.833333333333334" customHeight="1">
      <c r="A40" s="78"/>
      <c r="B40" t="s" s="47">
        <v>142</v>
      </c>
      <c r="C40" s="66">
        <v>1859000</v>
      </c>
      <c r="D40" s="63"/>
      <c r="E40" s="66">
        <v>2351000</v>
      </c>
      <c r="F40" s="63"/>
      <c r="G40" s="66">
        <v>2990000</v>
      </c>
      <c r="H40" s="63"/>
      <c r="I40" s="66">
        <v>1899000</v>
      </c>
      <c r="J40" s="63"/>
      <c r="K40" s="66">
        <v>1862000</v>
      </c>
      <c r="L40" s="63"/>
      <c r="M40" s="58">
        <v>0.002</v>
      </c>
      <c r="N40" s="63"/>
      <c r="O40" s="58">
        <v>-0.052</v>
      </c>
      <c r="P40" s="63"/>
      <c r="Q40" s="58">
        <v>-0.05</v>
      </c>
    </row>
    <row r="41" ht="15.833333333333334" customHeight="1">
      <c r="A41" s="77"/>
      <c r="B41" t="s" s="67">
        <v>149</v>
      </c>
      <c r="C41" s="68">
        <v>23788000</v>
      </c>
      <c r="D41" s="56"/>
      <c r="E41" s="68">
        <v>25157000</v>
      </c>
      <c r="F41" s="56"/>
      <c r="G41" s="68">
        <v>30768000</v>
      </c>
      <c r="H41" s="56"/>
      <c r="I41" s="68">
        <v>23426000</v>
      </c>
      <c r="J41" s="56"/>
      <c r="K41" s="68">
        <v>22994000</v>
      </c>
      <c r="L41" s="56"/>
      <c r="M41" s="60">
        <v>-0.033</v>
      </c>
      <c r="N41" s="56"/>
      <c r="O41" s="60">
        <v>-0.044</v>
      </c>
      <c r="P41" s="56"/>
      <c r="Q41" s="60">
        <v>-0.077</v>
      </c>
      <c r="R41" t="s" s="46">
        <v>140</v>
      </c>
    </row>
    <row r="42" customHeight="1">
      <c r="A42" s="47"/>
      <c r="B42" s="47"/>
      <c r="C42" s="83"/>
      <c r="D42" s="63"/>
      <c r="E42" s="83"/>
      <c r="F42" s="63"/>
      <c r="G42" s="83"/>
      <c r="H42" s="63"/>
      <c r="I42" s="83"/>
      <c r="J42" s="63"/>
      <c r="K42" s="83"/>
      <c r="L42" s="86"/>
      <c r="M42" s="84"/>
      <c r="N42" s="63"/>
      <c r="O42" s="84"/>
      <c r="P42" s="63"/>
      <c r="Q42" s="84"/>
    </row>
    <row r="43" ht="15.833333333333334" customHeight="1">
      <c r="A43" t="s" s="53">
        <v>155</v>
      </c>
      <c r="B43" s="53"/>
      <c r="C43" s="54">
        <v>16745000</v>
      </c>
      <c r="D43" s="56"/>
      <c r="E43" s="54">
        <v>17542000</v>
      </c>
      <c r="F43" s="56"/>
      <c r="G43" s="54">
        <v>21341000</v>
      </c>
      <c r="H43" s="56"/>
      <c r="I43" s="54">
        <v>15463269.7094535</v>
      </c>
      <c r="J43" s="56"/>
      <c r="K43" s="54">
        <v>14755000</v>
      </c>
      <c r="L43" s="87"/>
      <c r="M43" s="60">
        <v>-0.119</v>
      </c>
      <c r="N43" t="s" s="56">
        <v>140</v>
      </c>
      <c r="O43" s="81"/>
      <c r="P43" s="56"/>
      <c r="Q43" s="81"/>
    </row>
    <row r="44" customHeight="1">
      <c r="A44" s="70"/>
      <c r="B44" s="70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4"/>
      <c r="N44" s="86"/>
      <c r="O44" s="76"/>
      <c r="P44" s="86"/>
      <c r="Q44" s="76"/>
    </row>
    <row r="45" ht="15.833333333333334" customHeight="1">
      <c r="A45" t="s" s="50">
        <v>156</v>
      </c>
      <c r="B45" s="50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1"/>
      <c r="N45" s="87"/>
      <c r="O45" s="51"/>
      <c r="P45" s="87"/>
      <c r="Q45" s="51"/>
    </row>
    <row r="46" ht="15.833333333333334" customHeight="1">
      <c r="A46" t="s" s="47">
        <v>152</v>
      </c>
      <c r="B46" s="47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84"/>
      <c r="N46" s="63"/>
      <c r="O46" s="84"/>
      <c r="P46" s="63"/>
      <c r="Q46" s="84"/>
    </row>
    <row r="47" ht="15.833333333333334" customHeight="1">
      <c r="A47" s="77"/>
      <c r="B47" t="s" s="53">
        <v>139</v>
      </c>
      <c r="C47" s="54">
        <v>316519000</v>
      </c>
      <c r="D47" s="56"/>
      <c r="E47" s="54">
        <v>325544000</v>
      </c>
      <c r="F47" s="56"/>
      <c r="G47" s="54">
        <v>374482000</v>
      </c>
      <c r="H47" s="56"/>
      <c r="I47" s="54">
        <v>336134000</v>
      </c>
      <c r="J47" s="56"/>
      <c r="K47" s="54">
        <v>365378000</v>
      </c>
      <c r="L47" s="56"/>
      <c r="M47" s="60">
        <v>0.154</v>
      </c>
      <c r="N47" s="56"/>
      <c r="O47" s="60">
        <v>-0.00900000000000001</v>
      </c>
      <c r="P47" s="56"/>
      <c r="Q47" s="60">
        <v>0.145</v>
      </c>
      <c r="R47" t="s" s="46">
        <v>140</v>
      </c>
    </row>
    <row r="48" ht="15.833333333333334" customHeight="1">
      <c r="A48" s="78"/>
      <c r="B48" t="s" s="47">
        <v>148</v>
      </c>
      <c r="C48" s="57">
        <v>29165000</v>
      </c>
      <c r="D48" s="63"/>
      <c r="E48" s="57">
        <v>22737000</v>
      </c>
      <c r="F48" s="63"/>
      <c r="G48" s="57">
        <v>23940000</v>
      </c>
      <c r="H48" s="63"/>
      <c r="I48" s="57">
        <v>29322000</v>
      </c>
      <c r="J48" s="63"/>
      <c r="K48" s="57">
        <v>30222000</v>
      </c>
      <c r="L48" s="63"/>
      <c r="M48" s="58">
        <v>0.036</v>
      </c>
      <c r="N48" s="63"/>
      <c r="O48" s="58">
        <v>-0.008</v>
      </c>
      <c r="P48" s="63"/>
      <c r="Q48" s="58">
        <v>0.028</v>
      </c>
    </row>
    <row r="49" ht="15.833333333333334" customHeight="1">
      <c r="A49" s="77"/>
      <c r="B49" t="s" s="53">
        <v>142</v>
      </c>
      <c r="C49" s="59">
        <v>27923000</v>
      </c>
      <c r="D49" s="56"/>
      <c r="E49" s="59">
        <v>25111000</v>
      </c>
      <c r="F49" s="56"/>
      <c r="G49" s="59">
        <v>31636000</v>
      </c>
      <c r="H49" s="56"/>
      <c r="I49" s="59">
        <v>21020000</v>
      </c>
      <c r="J49" s="56"/>
      <c r="K49" s="59">
        <v>21097000</v>
      </c>
      <c r="L49" s="56"/>
      <c r="M49" s="60">
        <v>-0.244</v>
      </c>
      <c r="N49" s="56"/>
      <c r="O49" s="60">
        <v>-0.024</v>
      </c>
      <c r="P49" s="56"/>
      <c r="Q49" s="60">
        <v>-0.268</v>
      </c>
    </row>
    <row r="50" ht="15.833333333333334" customHeight="1">
      <c r="A50" s="78"/>
      <c r="B50" t="s" s="61">
        <v>143</v>
      </c>
      <c r="C50" s="62">
        <v>373607000</v>
      </c>
      <c r="D50" s="63"/>
      <c r="E50" s="62">
        <v>373392000</v>
      </c>
      <c r="F50" s="63"/>
      <c r="G50" s="62">
        <v>430058000</v>
      </c>
      <c r="H50" s="63"/>
      <c r="I50" s="62">
        <v>386476000</v>
      </c>
      <c r="J50" s="63"/>
      <c r="K50" s="62">
        <v>416697000</v>
      </c>
      <c r="L50" s="63"/>
      <c r="M50" s="58">
        <v>0.115</v>
      </c>
      <c r="N50" s="63"/>
      <c r="O50" s="58">
        <v>-0.011</v>
      </c>
      <c r="P50" s="63"/>
      <c r="Q50" s="58">
        <v>0.104</v>
      </c>
      <c r="R50" t="s" s="46">
        <v>140</v>
      </c>
    </row>
    <row r="51" ht="15.833333333333334" customHeight="1">
      <c r="A51" t="s" s="53">
        <v>144</v>
      </c>
      <c r="B51" s="79"/>
      <c r="C51" s="80"/>
      <c r="D51" s="56"/>
      <c r="E51" s="80"/>
      <c r="F51" s="56"/>
      <c r="G51" s="80"/>
      <c r="H51" s="56"/>
      <c r="I51" s="80"/>
      <c r="J51" s="56"/>
      <c r="K51" s="80"/>
      <c r="L51" s="56"/>
      <c r="M51" s="81"/>
      <c r="N51" s="56"/>
      <c r="O51" s="81"/>
      <c r="P51" s="56"/>
      <c r="Q51" s="81"/>
    </row>
    <row r="52" ht="15.833333333333334" customHeight="1">
      <c r="A52" s="78"/>
      <c r="B52" t="s" s="47">
        <v>139</v>
      </c>
      <c r="C52" s="64">
        <v>114108000</v>
      </c>
      <c r="D52" s="63"/>
      <c r="E52" s="64">
        <v>104952000</v>
      </c>
      <c r="F52" s="63"/>
      <c r="G52" s="64">
        <v>119938000</v>
      </c>
      <c r="H52" s="63"/>
      <c r="I52" s="64">
        <v>108361000</v>
      </c>
      <c r="J52" s="63"/>
      <c r="K52" s="64">
        <v>116681000</v>
      </c>
      <c r="L52" s="63"/>
      <c r="M52" s="58">
        <v>0.023</v>
      </c>
      <c r="N52" s="63"/>
      <c r="O52" s="58">
        <v>-0.009</v>
      </c>
      <c r="P52" s="63"/>
      <c r="Q52" s="58">
        <v>0.014</v>
      </c>
      <c r="R52" t="s" s="46">
        <v>140</v>
      </c>
    </row>
    <row r="53" ht="15.833333333333334" customHeight="1">
      <c r="A53" s="77"/>
      <c r="B53" t="s" s="53">
        <v>148</v>
      </c>
      <c r="C53" s="65">
        <v>5446000</v>
      </c>
      <c r="D53" s="56"/>
      <c r="E53" s="65">
        <v>4302000</v>
      </c>
      <c r="F53" s="56"/>
      <c r="G53" s="65">
        <v>4330000</v>
      </c>
      <c r="H53" s="56"/>
      <c r="I53" s="65">
        <v>5051000</v>
      </c>
      <c r="J53" s="56"/>
      <c r="K53" s="65">
        <v>5591000</v>
      </c>
      <c r="L53" s="56"/>
      <c r="M53" s="60">
        <v>0.027</v>
      </c>
      <c r="N53" s="56"/>
      <c r="O53" s="60">
        <v>-0.01</v>
      </c>
      <c r="P53" s="56"/>
      <c r="Q53" s="60">
        <v>0.017</v>
      </c>
    </row>
    <row r="54" ht="15.833333333333334" customHeight="1">
      <c r="A54" s="78"/>
      <c r="B54" t="s" s="47">
        <v>142</v>
      </c>
      <c r="C54" s="66">
        <v>5061000</v>
      </c>
      <c r="D54" s="63"/>
      <c r="E54" s="66">
        <v>5225000</v>
      </c>
      <c r="F54" s="63"/>
      <c r="G54" s="66">
        <v>6110000</v>
      </c>
      <c r="H54" s="63"/>
      <c r="I54" s="66">
        <v>3775000</v>
      </c>
      <c r="J54" s="63"/>
      <c r="K54" s="66">
        <v>3430000</v>
      </c>
      <c r="L54" s="63"/>
      <c r="M54" s="58">
        <v>-0.322</v>
      </c>
      <c r="N54" s="63"/>
      <c r="O54" s="58">
        <v>-0.023</v>
      </c>
      <c r="P54" s="63"/>
      <c r="Q54" s="58">
        <v>-0.345</v>
      </c>
    </row>
    <row r="55" ht="15.833333333333334" customHeight="1">
      <c r="A55" t="s" s="74">
        <v>157</v>
      </c>
      <c r="B55" s="74"/>
      <c r="C55" s="68">
        <v>124615000</v>
      </c>
      <c r="D55" s="56"/>
      <c r="E55" s="68">
        <v>114479000</v>
      </c>
      <c r="F55" s="56"/>
      <c r="G55" s="68">
        <v>130378000</v>
      </c>
      <c r="H55" s="56"/>
      <c r="I55" s="68">
        <v>117187000</v>
      </c>
      <c r="J55" s="56"/>
      <c r="K55" s="68">
        <v>125702000</v>
      </c>
      <c r="L55" s="56"/>
      <c r="M55" s="60">
        <v>0.009</v>
      </c>
      <c r="N55" s="56"/>
      <c r="O55" s="60">
        <v>-0.01</v>
      </c>
      <c r="P55" s="56"/>
      <c r="Q55" s="60">
        <v>-0.001</v>
      </c>
      <c r="R55" t="s" s="46">
        <v>140</v>
      </c>
    </row>
    <row r="56" ht="15.833333333333334" customHeight="1">
      <c r="A56" t="s" s="47">
        <v>147</v>
      </c>
      <c r="B56" s="47"/>
      <c r="C56" s="83"/>
      <c r="D56" s="63"/>
      <c r="E56" s="83"/>
      <c r="F56" s="63"/>
      <c r="G56" s="83"/>
      <c r="H56" s="63"/>
      <c r="I56" s="83"/>
      <c r="J56" s="63"/>
      <c r="K56" s="83"/>
      <c r="L56" s="63"/>
      <c r="M56" s="84"/>
      <c r="N56" s="63"/>
      <c r="O56" s="84"/>
      <c r="P56" s="63"/>
      <c r="Q56" s="84"/>
    </row>
    <row r="57" ht="15.833333333333334" customHeight="1">
      <c r="A57" s="77"/>
      <c r="B57" t="s" s="53">
        <v>139</v>
      </c>
      <c r="C57" s="54">
        <v>103781000</v>
      </c>
      <c r="D57" s="56"/>
      <c r="E57" s="54">
        <v>94640000</v>
      </c>
      <c r="F57" s="56"/>
      <c r="G57" s="54">
        <v>109170000</v>
      </c>
      <c r="H57" s="56"/>
      <c r="I57" s="54">
        <v>98789000</v>
      </c>
      <c r="J57" s="56"/>
      <c r="K57" s="54">
        <v>106613000</v>
      </c>
      <c r="L57" s="56"/>
      <c r="M57" s="60">
        <v>0.027</v>
      </c>
      <c r="N57" s="56"/>
      <c r="O57" s="60">
        <v>-0.008</v>
      </c>
      <c r="P57" s="56"/>
      <c r="Q57" s="60">
        <v>0.019</v>
      </c>
      <c r="R57" t="s" s="46">
        <v>140</v>
      </c>
    </row>
    <row r="58" ht="15.833333333333334" customHeight="1">
      <c r="A58" s="78"/>
      <c r="B58" t="s" s="47">
        <v>148</v>
      </c>
      <c r="C58" s="57">
        <v>4598000</v>
      </c>
      <c r="D58" s="63"/>
      <c r="E58" s="57">
        <v>3705000</v>
      </c>
      <c r="F58" s="63"/>
      <c r="G58" s="57">
        <v>3731000</v>
      </c>
      <c r="H58" s="63"/>
      <c r="I58" s="57">
        <v>4296000</v>
      </c>
      <c r="J58" s="63"/>
      <c r="K58" s="57">
        <v>4942000</v>
      </c>
      <c r="L58" s="63"/>
      <c r="M58" s="58">
        <v>0.075</v>
      </c>
      <c r="N58" s="63"/>
      <c r="O58" s="58">
        <v>-0.01</v>
      </c>
      <c r="P58" s="63"/>
      <c r="Q58" s="58">
        <v>0.065</v>
      </c>
    </row>
    <row r="59" ht="15.833333333333334" customHeight="1">
      <c r="A59" s="77"/>
      <c r="B59" t="s" s="53">
        <v>142</v>
      </c>
      <c r="C59" s="59">
        <v>4288000</v>
      </c>
      <c r="D59" s="56"/>
      <c r="E59" s="59">
        <v>4550000</v>
      </c>
      <c r="F59" s="56"/>
      <c r="G59" s="59">
        <v>5285000</v>
      </c>
      <c r="H59" s="56"/>
      <c r="I59" s="59">
        <v>3213000</v>
      </c>
      <c r="J59" s="56"/>
      <c r="K59" s="59">
        <v>2871000</v>
      </c>
      <c r="L59" s="56"/>
      <c r="M59" s="60">
        <v>-0.33</v>
      </c>
      <c r="N59" s="56"/>
      <c r="O59" s="60">
        <v>-0.023</v>
      </c>
      <c r="P59" s="56"/>
      <c r="Q59" s="60">
        <v>-0.353</v>
      </c>
    </row>
    <row r="60" ht="15.833333333333334" customHeight="1">
      <c r="A60" s="78"/>
      <c r="B60" t="s" s="61">
        <v>149</v>
      </c>
      <c r="C60" s="62">
        <v>112667000</v>
      </c>
      <c r="D60" s="63"/>
      <c r="E60" s="62">
        <v>102895000</v>
      </c>
      <c r="F60" s="63"/>
      <c r="G60" s="62">
        <v>118186000</v>
      </c>
      <c r="H60" s="63"/>
      <c r="I60" s="62">
        <v>106298000</v>
      </c>
      <c r="J60" s="63"/>
      <c r="K60" s="62">
        <v>114426000</v>
      </c>
      <c r="L60" s="63"/>
      <c r="M60" s="58">
        <v>0.016</v>
      </c>
      <c r="N60" s="63"/>
      <c r="O60" s="58">
        <v>-0.01</v>
      </c>
      <c r="P60" s="63"/>
      <c r="Q60" s="58">
        <v>0.006</v>
      </c>
      <c r="R60" t="s" s="46">
        <v>140</v>
      </c>
    </row>
    <row r="61" customHeight="1">
      <c r="A61" s="53"/>
      <c r="B61" s="53"/>
      <c r="C61" s="80"/>
      <c r="D61" s="56"/>
      <c r="E61" s="80"/>
      <c r="F61" s="56"/>
      <c r="G61" s="80"/>
      <c r="H61" s="56"/>
      <c r="I61" s="80"/>
      <c r="J61" s="56"/>
      <c r="K61" s="80"/>
      <c r="L61" s="56"/>
      <c r="M61" s="81"/>
      <c r="N61" s="56"/>
      <c r="O61" s="56"/>
      <c r="P61" s="56"/>
      <c r="Q61" s="56"/>
    </row>
    <row r="62" ht="15.833333333333334" customHeight="1">
      <c r="A62" t="s" s="47">
        <v>158</v>
      </c>
      <c r="B62" s="47"/>
      <c r="C62" s="64">
        <v>76147000</v>
      </c>
      <c r="D62" s="63"/>
      <c r="E62" s="64">
        <v>66637000</v>
      </c>
      <c r="F62" s="63"/>
      <c r="G62" s="64">
        <v>75566000</v>
      </c>
      <c r="H62" s="63"/>
      <c r="I62" s="69">
        <v>71861477.3594535</v>
      </c>
      <c r="J62" s="63"/>
      <c r="K62" s="64">
        <v>73027000</v>
      </c>
      <c r="L62" s="63"/>
      <c r="M62" s="58">
        <v>-0.041</v>
      </c>
      <c r="N62" t="s" s="63">
        <v>140</v>
      </c>
      <c r="O62" s="63"/>
      <c r="P62" s="63"/>
      <c r="Q62" s="63"/>
    </row>
    <row r="63" ht="25.833333333333332" customHeight="1">
      <c r="A63" t="s" s="53">
        <v>102</v>
      </c>
      <c r="B63" s="53"/>
      <c r="C63" s="54">
        <v>15300000</v>
      </c>
      <c r="D63" s="56"/>
      <c r="E63" s="54">
        <v>-16258000</v>
      </c>
      <c r="F63" s="56"/>
      <c r="G63" s="54">
        <v>66963000</v>
      </c>
      <c r="H63" s="56"/>
      <c r="I63" s="54">
        <v>-22000</v>
      </c>
      <c r="J63" s="56"/>
      <c r="K63" s="54">
        <v>28419000</v>
      </c>
      <c r="L63" s="56"/>
      <c r="M63" s="60">
        <v>0.857</v>
      </c>
      <c r="N63" t="s" s="56">
        <v>140</v>
      </c>
      <c r="O63" s="56"/>
      <c r="P63" s="56"/>
      <c r="Q63" s="56"/>
    </row>
    <row r="64" ht="15.833333333333334" customHeight="1">
      <c r="A64" t="s" s="47">
        <v>159</v>
      </c>
      <c r="B64" s="47"/>
      <c r="C64" s="64">
        <v>10826000</v>
      </c>
      <c r="D64" s="63"/>
      <c r="E64" s="64">
        <v>-19666000</v>
      </c>
      <c r="F64" s="63"/>
      <c r="G64" s="64">
        <v>63221000</v>
      </c>
      <c r="H64" s="63"/>
      <c r="I64" s="64">
        <v>-3759000</v>
      </c>
      <c r="J64" s="63"/>
      <c r="K64" s="64">
        <v>25189000</v>
      </c>
      <c r="L64" s="63"/>
      <c r="M64" s="58">
        <v>1.327</v>
      </c>
      <c r="N64" t="s" s="63">
        <v>140</v>
      </c>
      <c r="O64" s="63"/>
      <c r="P64" s="63"/>
      <c r="Q64" s="63"/>
    </row>
    <row r="65" customHeight="1"/>
    <row r="66" customHeight="1"/>
    <row r="67" customHeight="1"/>
    <row r="68" customHeight="1"/>
    <row r="69" customHeight="1"/>
    <row r="70" customHeight="1"/>
    <row r="71" customHeight="1"/>
    <row r="72" customHeight="1"/>
    <row r="73" customHeight="1"/>
    <row r="74" customHeight="1"/>
    <row r="75" customHeight="1"/>
    <row r="76" customHeight="1"/>
    <row r="77" customHeight="1"/>
    <row r="78" customHeight="1"/>
    <row r="79" customHeight="1"/>
    <row r="80" customHeight="1"/>
    <row r="81" customHeight="1"/>
    <row r="82" customHeight="1"/>
    <row r="83" customHeight="1"/>
    <row r="84" customHeight="1"/>
    <row r="85" customHeight="1"/>
    <row r="86" customHeight="1"/>
    <row r="87" customHeight="1"/>
    <row r="88" customHeight="1"/>
    <row r="89" customHeight="1"/>
    <row r="90" customHeight="1"/>
    <row r="91" customHeight="1"/>
    <row r="92" customHeight="1"/>
    <row r="93" customHeight="1"/>
  </sheetData>
  <mergeCells count="25">
    <mergeCell ref="A7:B7"/>
    <mergeCell ref="A8:B8"/>
    <mergeCell ref="B3:M3"/>
    <mergeCell ref="B4:M4"/>
    <mergeCell ref="B1:M1"/>
    <mergeCell ref="B2:M2"/>
    <mergeCell ref="A13:B13"/>
    <mergeCell ref="A18:B18"/>
    <mergeCell ref="A24:B24"/>
    <mergeCell ref="A25:B25"/>
    <mergeCell ref="A26:B26"/>
    <mergeCell ref="A27:B27"/>
    <mergeCell ref="A32:B32"/>
    <mergeCell ref="M26:Q26"/>
    <mergeCell ref="A37:B37"/>
    <mergeCell ref="A43:B43"/>
    <mergeCell ref="A44:B44"/>
    <mergeCell ref="A45:B45"/>
    <mergeCell ref="A46:B46"/>
    <mergeCell ref="A51:B51"/>
    <mergeCell ref="A55:B55"/>
    <mergeCell ref="A56:B56"/>
    <mergeCell ref="A62:B62"/>
    <mergeCell ref="A63:B63"/>
    <mergeCell ref="A64:B64"/>
  </mergeCells>
  <pageMargins left="0.75" right="0.75" top="1" bottom="1" header="0.5" footer="0.5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Ruler="false" workbookViewId="0"/>
  </sheetViews>
  <sheetFormatPr baseColWidth="12" defaultRowHeight="15" x14ac:dyDescent="0"/>
  <cols>
    <col min="2" max="2" width="70.55" customWidth="1"/>
    <col min="4" max="4" width="0.47" customWidth="1"/>
    <col min="6" max="6" width="0.47" customWidth="1"/>
    <col min="8" max="8" width="0.47" customWidth="1"/>
    <col min="10" max="10" width="0.47" customWidth="1"/>
  </cols>
  <sheetData>
    <row r="1" ht="15.833333333333334" customHeight="1">
      <c r="B1" t="s" s="6">
        <v>44</v>
      </c>
    </row>
    <row r="2" ht="15.833333333333334" customHeight="1">
      <c r="B2" t="s" s="6">
        <v>160</v>
      </c>
    </row>
    <row r="3" ht="15.833333333333334" customHeight="1">
      <c r="B3" t="s" s="6">
        <v>2</v>
      </c>
    </row>
    <row r="4" ht="15.833333333333334" customHeight="1">
      <c r="B4" t="s" s="6">
        <v>3</v>
      </c>
    </row>
    <row r="5" customHeight="1"/>
    <row r="6" customHeight="1">
      <c r="B6" t="s" s="88">
        <v>161</v>
      </c>
    </row>
    <row r="7" ht="15.833333333333334" customHeight="1">
      <c r="B7" s="89"/>
      <c r="C7" t="s" s="90">
        <v>131</v>
      </c>
      <c r="D7" s="6"/>
      <c r="E7" t="s" s="90">
        <v>132</v>
      </c>
      <c r="F7" s="6"/>
      <c r="G7" t="s" s="90">
        <v>133</v>
      </c>
      <c r="H7" s="6"/>
      <c r="I7" t="s" s="90">
        <v>134</v>
      </c>
      <c r="J7" s="6"/>
      <c r="K7" t="s" s="90">
        <v>135</v>
      </c>
    </row>
    <row r="8" ht="15.833333333333334" customHeight="1">
      <c r="B8" t="s" s="30">
        <v>162</v>
      </c>
      <c r="C8" s="91">
        <v>-9412000</v>
      </c>
      <c r="D8" s="92"/>
      <c r="E8" s="91">
        <v>14522000</v>
      </c>
      <c r="F8" s="92"/>
      <c r="G8" s="91">
        <v>-50118000</v>
      </c>
      <c r="H8" s="92"/>
      <c r="I8" s="91">
        <v>8027000</v>
      </c>
      <c r="J8" s="92"/>
      <c r="K8" s="91">
        <v>20593000</v>
      </c>
    </row>
    <row r="9" ht="15.833333333333334" customHeight="1">
      <c r="B9" t="s" s="28">
        <v>163</v>
      </c>
      <c r="C9" s="93"/>
      <c r="D9" s="46"/>
      <c r="E9" s="24"/>
      <c r="F9" s="46"/>
      <c r="G9" s="24"/>
      <c r="H9" s="46"/>
      <c r="I9" s="24"/>
      <c r="J9" s="46"/>
      <c r="K9" s="24"/>
    </row>
    <row r="10" ht="15.833333333333334" customHeight="1">
      <c r="B10" t="s" s="30">
        <v>164</v>
      </c>
      <c r="C10" s="94">
        <v>6418000</v>
      </c>
      <c r="D10" s="92"/>
      <c r="E10" s="94">
        <v>8890000</v>
      </c>
      <c r="F10" s="92"/>
      <c r="G10" s="94">
        <v>9052000</v>
      </c>
      <c r="H10" s="92"/>
      <c r="I10" s="94">
        <v>7694000</v>
      </c>
      <c r="J10" s="92"/>
      <c r="K10" s="94">
        <v>8782000</v>
      </c>
    </row>
    <row r="11" ht="15.833333333333334" customHeight="1">
      <c r="B11" t="s" s="95">
        <v>165</v>
      </c>
      <c r="C11" s="94">
        <v>7824000</v>
      </c>
      <c r="D11" s="92"/>
      <c r="E11" s="94">
        <v>6895000</v>
      </c>
      <c r="F11" s="92"/>
      <c r="G11" s="94">
        <v>6504000</v>
      </c>
      <c r="H11" s="92"/>
      <c r="I11" s="94">
        <v>5611000</v>
      </c>
      <c r="J11" s="92"/>
      <c r="K11" s="94">
        <v>4423000</v>
      </c>
    </row>
    <row r="12" ht="15.833333333333334" customHeight="1">
      <c r="B12" t="s" s="95">
        <v>54</v>
      </c>
      <c r="C12" s="92"/>
      <c r="D12" s="92"/>
      <c r="E12" s="92"/>
      <c r="F12" s="92"/>
      <c r="G12" s="92"/>
      <c r="H12" s="92"/>
      <c r="I12" s="92"/>
      <c r="J12" s="92"/>
      <c r="K12" s="92"/>
    </row>
    <row r="13" ht="15.833333333333334" customHeight="1">
      <c r="B13" t="s" s="95">
        <v>55</v>
      </c>
      <c r="C13" s="92"/>
      <c r="D13" s="92"/>
      <c r="E13" s="92"/>
      <c r="F13" s="92"/>
      <c r="G13" s="92"/>
      <c r="H13" s="92"/>
      <c r="I13" s="92"/>
      <c r="J13" s="92"/>
      <c r="K13" s="92"/>
    </row>
    <row r="14" ht="15.833333333333334" customHeight="1">
      <c r="B14" t="s" s="30">
        <v>166</v>
      </c>
      <c r="C14" s="94">
        <v>-379000</v>
      </c>
      <c r="D14" s="92"/>
      <c r="E14" s="94">
        <v>896000</v>
      </c>
      <c r="F14" s="92"/>
      <c r="G14" s="94">
        <v>453000</v>
      </c>
      <c r="H14" s="92"/>
      <c r="I14" s="94">
        <v>137000</v>
      </c>
      <c r="J14" s="92"/>
      <c r="K14" s="94">
        <v>-46000</v>
      </c>
    </row>
    <row r="15" ht="15.833333333333334" customHeight="1">
      <c r="B15" t="s" s="30">
        <v>167</v>
      </c>
      <c r="C15" s="94">
        <v>-5044000</v>
      </c>
      <c r="D15" s="92"/>
      <c r="E15" s="94">
        <v>0</v>
      </c>
      <c r="F15" s="92"/>
      <c r="G15" s="94">
        <v>0</v>
      </c>
      <c r="H15" s="92"/>
      <c r="I15" s="94">
        <v>0</v>
      </c>
      <c r="J15" s="92"/>
      <c r="K15" s="94">
        <v>0</v>
      </c>
    </row>
    <row r="16" ht="15.833333333333334" customHeight="1">
      <c r="B16" t="s" s="30">
        <v>168</v>
      </c>
      <c r="C16" s="94">
        <v>3302000</v>
      </c>
      <c r="D16" s="92"/>
      <c r="E16" s="94">
        <v>3672000</v>
      </c>
      <c r="F16" s="92"/>
      <c r="G16" s="94">
        <v>0</v>
      </c>
      <c r="H16" s="92"/>
      <c r="I16" s="94">
        <v>0</v>
      </c>
      <c r="J16" s="92"/>
      <c r="K16" s="94">
        <v>0</v>
      </c>
    </row>
    <row r="17" ht="15.833333333333334" customHeight="1">
      <c r="B17" t="s" s="30">
        <v>169</v>
      </c>
      <c r="C17" s="94">
        <v>4483000</v>
      </c>
      <c r="D17" s="92"/>
      <c r="E17" s="94">
        <v>-22429000</v>
      </c>
      <c r="F17" s="92"/>
      <c r="G17" s="94">
        <v>44449000</v>
      </c>
      <c r="H17" s="92"/>
      <c r="I17" s="94">
        <v>-7571000</v>
      </c>
      <c r="J17" s="92"/>
      <c r="K17" s="94">
        <v>-18466000</v>
      </c>
    </row>
    <row r="18" ht="15.833333333333334" customHeight="1">
      <c r="B18" t="s" s="95">
        <v>63</v>
      </c>
      <c r="C18" s="96">
        <v>9287000</v>
      </c>
      <c r="D18" s="92"/>
      <c r="E18" s="96">
        <v>2321000</v>
      </c>
      <c r="F18" s="92"/>
      <c r="G18" s="96">
        <v>8321000</v>
      </c>
      <c r="H18" s="92"/>
      <c r="I18" s="96">
        <v>1428000</v>
      </c>
      <c r="J18" s="92"/>
      <c r="K18" s="96">
        <v>10927000</v>
      </c>
    </row>
    <row r="19" ht="15.833333333333334" customHeight="1">
      <c r="B19" t="s" s="28">
        <v>170</v>
      </c>
      <c r="C19" s="97">
        <v>25891000</v>
      </c>
      <c r="D19" s="92"/>
      <c r="E19" s="97">
        <v>245000</v>
      </c>
      <c r="F19" s="92"/>
      <c r="G19" s="97">
        <v>68779000</v>
      </c>
      <c r="H19" s="92"/>
      <c r="I19" s="97">
        <v>7299000</v>
      </c>
      <c r="J19" s="92"/>
      <c r="K19" s="97">
        <v>-5030000</v>
      </c>
    </row>
    <row r="20" ht="15.833333333333334" customHeight="1">
      <c r="B20" t="s" s="31">
        <v>171</v>
      </c>
      <c r="C20" s="98">
        <v>16479000</v>
      </c>
      <c r="D20" s="92"/>
      <c r="E20" s="98">
        <v>14767000</v>
      </c>
      <c r="F20" s="92"/>
      <c r="G20" s="98">
        <v>18661000</v>
      </c>
      <c r="H20" s="92"/>
      <c r="I20" s="98">
        <v>15326000</v>
      </c>
      <c r="J20" s="92"/>
      <c r="K20" s="98">
        <v>15563000</v>
      </c>
    </row>
    <row r="21" customHeight="1">
      <c r="C21" s="102"/>
      <c r="E21" s="102"/>
      <c r="G21" s="102"/>
      <c r="I21" s="102"/>
      <c r="K21" s="102"/>
    </row>
    <row r="22" ht="25.833333333333332" customHeight="1">
      <c r="A22" t="s" s="99">
        <v>172</v>
      </c>
      <c r="B22" t="s" s="100">
        <v>173</v>
      </c>
    </row>
    <row r="23" ht="25.833333333333332" customHeight="1">
      <c r="A23" t="s" s="99">
        <v>174</v>
      </c>
      <c r="B23" t="s" s="100">
        <v>175</v>
      </c>
    </row>
    <row r="24" ht="15.833333333333334" customHeight="1">
      <c r="A24" t="s" s="99">
        <v>176</v>
      </c>
      <c r="B24" t="s" s="100">
        <v>177</v>
      </c>
    </row>
    <row r="25" customHeight="1"/>
    <row r="26" ht="14.166666666666666" customHeight="1">
      <c r="B26" t="s" s="88">
        <v>178</v>
      </c>
    </row>
    <row r="27" customHeight="1"/>
    <row r="28" ht="15.833333333333334" customHeight="1">
      <c r="B28" s="8"/>
      <c r="C28" t="s" s="90">
        <v>131</v>
      </c>
      <c r="D28" s="6"/>
      <c r="E28" t="s" s="90">
        <v>132</v>
      </c>
      <c r="F28" s="6"/>
      <c r="G28" t="s" s="90">
        <v>133</v>
      </c>
      <c r="H28" s="6"/>
      <c r="I28" t="s" s="90">
        <v>134</v>
      </c>
      <c r="J28" s="6"/>
      <c r="K28" t="s" s="90">
        <v>135</v>
      </c>
    </row>
    <row r="29" ht="15.833333333333334" customHeight="1">
      <c r="B29" t="s" s="9">
        <v>179</v>
      </c>
      <c r="C29" s="91">
        <v>15300000</v>
      </c>
      <c r="D29" s="92"/>
      <c r="E29" s="91">
        <v>-16258000</v>
      </c>
      <c r="F29" s="92"/>
      <c r="G29" s="91">
        <v>66963000</v>
      </c>
      <c r="H29" s="92"/>
      <c r="I29" s="91">
        <v>-22000</v>
      </c>
      <c r="J29" s="92"/>
      <c r="K29" s="91">
        <v>28419000</v>
      </c>
    </row>
    <row r="30" ht="25.833333333333332" customHeight="1">
      <c r="B30" t="s" s="9">
        <v>180</v>
      </c>
      <c r="C30" s="96">
        <v>-4474000</v>
      </c>
      <c r="D30" s="92"/>
      <c r="E30" s="96">
        <v>-3408000</v>
      </c>
      <c r="F30" s="92"/>
      <c r="G30" s="96">
        <v>-3742000</v>
      </c>
      <c r="H30" s="92"/>
      <c r="I30" s="96">
        <v>-3737000</v>
      </c>
      <c r="J30" s="92"/>
      <c r="K30" s="96">
        <v>-3230000</v>
      </c>
    </row>
    <row r="31" ht="15.833333333333334" customHeight="1">
      <c r="B31" t="s" s="9">
        <v>159</v>
      </c>
      <c r="C31" s="91">
        <v>10826000</v>
      </c>
      <c r="D31" s="92"/>
      <c r="E31" s="91">
        <v>-19666000</v>
      </c>
      <c r="F31" s="92"/>
      <c r="G31" s="91">
        <v>63221000</v>
      </c>
      <c r="H31" s="92"/>
      <c r="I31" s="91">
        <v>-3759000</v>
      </c>
      <c r="J31" s="92"/>
      <c r="K31" s="91">
        <v>25189000</v>
      </c>
    </row>
    <row r="32" ht="15.833333333333334" customHeight="1">
      <c r="B32" s="9"/>
      <c r="C32" s="92"/>
      <c r="D32" s="92"/>
      <c r="E32" s="92"/>
      <c r="F32" s="92"/>
      <c r="G32" s="92"/>
      <c r="H32" s="92"/>
      <c r="I32" s="92"/>
      <c r="J32" s="92"/>
      <c r="K32" s="92"/>
    </row>
    <row r="33" ht="15.833333333333334" customHeight="1">
      <c r="B33" t="s" s="9">
        <v>181</v>
      </c>
      <c r="C33" s="101">
        <v>4303000</v>
      </c>
      <c r="D33" s="92"/>
      <c r="E33" s="101">
        <v>-3442000</v>
      </c>
      <c r="F33" s="92"/>
      <c r="G33" s="101">
        <v>-3742000</v>
      </c>
      <c r="H33" s="92"/>
      <c r="I33" s="101">
        <v>-3737000</v>
      </c>
      <c r="J33" s="92"/>
      <c r="K33" s="101">
        <v>10761000</v>
      </c>
    </row>
    <row r="34" ht="15.833333333333334" customHeight="1">
      <c r="B34" t="s" s="9">
        <v>122</v>
      </c>
      <c r="C34" s="101">
        <v>-1721000</v>
      </c>
      <c r="D34" s="92"/>
      <c r="E34" s="101">
        <v>-691000</v>
      </c>
      <c r="F34" s="92"/>
      <c r="G34" s="101">
        <v>14861000</v>
      </c>
      <c r="H34" s="92"/>
      <c r="I34" s="101">
        <v>-454000</v>
      </c>
      <c r="J34" s="92"/>
      <c r="K34" s="101">
        <v>-2684000</v>
      </c>
    </row>
    <row r="35" customHeight="1"/>
  </sheetData>
  <mergeCells count="10">
    <mergeCell ref="B5:K5"/>
    <mergeCell ref="B6:K6"/>
    <mergeCell ref="B4:K4"/>
    <mergeCell ref="B3:K3"/>
    <mergeCell ref="B2:K2"/>
    <mergeCell ref="B1:K1"/>
    <mergeCell ref="B22:K22"/>
    <mergeCell ref="B24:K24"/>
    <mergeCell ref="B23:K23"/>
    <mergeCell ref="B26:K27"/>
  </mergeCells>
  <pageMargins left="0.75" right="0.75" top="1" bottom="1" header="0.5" footer="0.5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Ruler="false" workbookViewId="0"/>
  </sheetViews>
  <sheetFormatPr baseColWidth="12" defaultRowHeight="15" x14ac:dyDescent="0"/>
  <cols>
    <col min="1" max="1" width="25.51" customWidth="1"/>
    <col min="2" max="2" width="45.67" customWidth="1"/>
    <col min="3" max="3" width="20.16" customWidth="1"/>
    <col min="4" max="4" width="0" customWidth="1"/>
    <col min="5" max="5" width="20.16" customWidth="1"/>
    <col min="6" max="6" width="0" customWidth="1"/>
    <col min="7" max="7" width="20.16" customWidth="1"/>
    <col min="8" max="8" width="0" customWidth="1"/>
    <col min="9" max="9" width="20.16" customWidth="1"/>
    <col min="10" max="10" width="0" customWidth="1"/>
    <col min="11" max="11" width="20.16" customWidth="1"/>
    <col min="12" max="12" width="21.89" customWidth="1"/>
    <col min="13" max="13" width="22.05" customWidth="1"/>
    <col min="14" max="14" width="24.57" customWidth="1"/>
  </cols>
  <sheetData>
    <row r="1" customHeight="1">
      <c r="A1" t="s" s="103">
        <v>182</v>
      </c>
      <c r="B1" t="s" s="104">
        <v>183</v>
      </c>
      <c r="C1" s="104"/>
      <c r="E1" s="122"/>
    </row>
    <row r="2" customHeight="1">
      <c r="A2" t="s" s="103">
        <v>184</v>
      </c>
      <c r="B2" t="s" s="104">
        <v>183</v>
      </c>
      <c r="C2" s="104"/>
      <c r="E2" s="123"/>
    </row>
    <row r="3" customHeight="1"/>
    <row r="4" customHeight="1"/>
    <row r="5" customHeight="1">
      <c r="A5" t="s" s="105">
        <v>185</v>
      </c>
      <c r="B5" s="124"/>
    </row>
    <row r="6" customHeight="1"/>
    <row r="7" customHeight="1" hidden="1">
      <c r="A7" t="s" s="106">
        <v>186</v>
      </c>
    </row>
    <row r="8" customHeight="1" hidden="1">
      <c r="A8" t="s" s="107">
        <v>187</v>
      </c>
      <c r="B8" s="125"/>
      <c r="C8" s="125"/>
      <c r="D8" s="125"/>
      <c r="E8" s="125"/>
      <c r="F8" s="125"/>
    </row>
    <row r="9" customHeight="1" hidden="1">
      <c r="A9" s="108">
        <v>1</v>
      </c>
      <c r="B9" s="126"/>
      <c r="C9" s="126"/>
      <c r="D9" s="126"/>
      <c r="E9" s="126"/>
      <c r="F9" s="126"/>
      <c r="G9" s="126"/>
      <c r="H9" s="126"/>
      <c r="I9" s="126"/>
    </row>
    <row r="10" customHeight="1" hidden="1">
      <c r="A10" s="108">
        <v>2</v>
      </c>
      <c r="B10" s="126"/>
      <c r="C10" s="126"/>
      <c r="D10" s="126"/>
      <c r="E10" s="126"/>
      <c r="F10" s="126"/>
      <c r="G10" s="126"/>
      <c r="H10" s="126"/>
      <c r="I10" s="126"/>
    </row>
    <row r="11" customHeight="1" hidden="1">
      <c r="A11" s="108">
        <v>3</v>
      </c>
      <c r="B11" s="126"/>
      <c r="C11" s="126"/>
      <c r="D11" s="126"/>
      <c r="E11" s="126"/>
      <c r="F11" s="126"/>
      <c r="G11" s="126"/>
      <c r="H11" s="126"/>
      <c r="I11" s="126"/>
    </row>
    <row r="12" customHeight="1" hidden="1"/>
    <row r="13" customHeight="1" hidden="1">
      <c r="A13" t="s" s="109">
        <v>188</v>
      </c>
    </row>
    <row r="14" customHeight="1" hidden="1">
      <c r="A14" s="108">
        <v>1</v>
      </c>
      <c r="B14" s="126"/>
      <c r="C14" s="126"/>
      <c r="D14" s="126"/>
      <c r="E14" s="126"/>
      <c r="F14" s="126"/>
      <c r="G14" s="126"/>
      <c r="H14" s="126"/>
      <c r="I14" s="126"/>
    </row>
    <row r="15" customHeight="1" hidden="1">
      <c r="A15" s="108">
        <v>2</v>
      </c>
      <c r="B15" s="126"/>
      <c r="C15" s="126"/>
      <c r="D15" s="126"/>
      <c r="E15" s="126"/>
      <c r="F15" s="126"/>
      <c r="G15" s="126"/>
      <c r="H15" s="126"/>
      <c r="I15" s="126"/>
    </row>
    <row r="16" customHeight="1" hidden="1">
      <c r="A16" s="108">
        <v>3</v>
      </c>
      <c r="B16" s="126"/>
      <c r="C16" s="126"/>
      <c r="D16" s="126"/>
      <c r="E16" s="126"/>
      <c r="F16" s="126"/>
      <c r="G16" s="126"/>
      <c r="H16" s="126"/>
      <c r="I16" s="126"/>
    </row>
    <row r="17" customHeight="1" hidden="1"/>
    <row r="18" customHeight="1">
      <c r="A18" t="s" s="110">
        <v>189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</row>
    <row r="19" customHeight="1">
      <c r="B19" s="105"/>
    </row>
    <row r="20" customHeight="1">
      <c r="B20" t="s" s="105">
        <v>190</v>
      </c>
      <c r="C20" t="s" s="111">
        <v>191</v>
      </c>
    </row>
    <row r="21" customHeight="1">
      <c r="B21" t="s" s="105">
        <v>192</v>
      </c>
      <c r="C21" t="s" s="112">
        <v>193</v>
      </c>
    </row>
    <row r="22" customHeight="1"/>
    <row r="23" customHeight="1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</row>
    <row r="24" customHeight="1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</row>
    <row r="25" customHeight="1">
      <c r="A25" s="120"/>
      <c r="B25" s="120"/>
      <c r="C25" t="s" s="113">
        <f>'A. Supp Part I'!B23</f>
        <v>131</v>
      </c>
      <c r="D25" s="127"/>
      <c r="E25" t="s" s="113">
        <f>'A. Supp Part I'!D23</f>
        <v>132</v>
      </c>
      <c r="F25" s="120"/>
      <c r="G25" t="s" s="113">
        <f>'A. Supp Part I'!F23</f>
        <v>133</v>
      </c>
      <c r="H25" s="120"/>
      <c r="I25" t="s" s="113">
        <f>'A. Supp Part I'!H23</f>
        <v>134</v>
      </c>
      <c r="J25" s="120"/>
      <c r="K25" t="s" s="113">
        <f>'A. Supp Part I'!J23</f>
        <v>135</v>
      </c>
      <c r="M25" s="120"/>
    </row>
    <row r="26" ht="16.666666666666668" customHeight="1">
      <c r="A26" s="120"/>
      <c r="B26" t="s" s="114">
        <v>53</v>
      </c>
      <c r="C26" s="115">
        <f>'A.I/S -  Income Statement'!F31</f>
        <v>77212000</v>
      </c>
      <c r="E26" s="115">
        <f>IF('Date Rollforward'!$B$3="1",'Prior Period  Information'!G104,IF('Date Rollforward'!$B$3="2",'Prior Period  Information'!H104,IF('Date Rollforward'!$B$3="3",'Prior Period  Information'!I104,"CHECK")))</f>
        <v>71327000</v>
      </c>
      <c r="G26" s="115">
        <f>IF('Date Rollforward'!$B$3="1",'Prior Period  Information'!H104,IF('Date Rollforward'!$B$3="2",'Prior Period  Information'!I104,IF('Date Rollforward'!$B$3="3",'Prior Period  Information'!J104,"CHECK")))</f>
        <v>72462000</v>
      </c>
      <c r="I26" s="115">
        <f>IF('Date Rollforward'!$B$3="1",'Prior Period  Information'!I104,IF('Date Rollforward'!$B$3="2",'Prior Period  Information'!J104,IF('Date Rollforward'!$B$3="3",'Prior Period  Information'!K104,"CHECK")))</f>
        <v>69840000</v>
      </c>
      <c r="K26" s="115">
        <f>'A.I/S -  Income Statement'!B31</f>
        <v>70669000</v>
      </c>
      <c r="M26" s="120"/>
    </row>
    <row r="27" ht="16.666666666666668" customHeight="1">
      <c r="A27" s="120"/>
      <c r="B27" t="s" s="116">
        <v>194</v>
      </c>
      <c r="C27" s="117">
        <f>ROUND('A. ROO - Consol'!D42,-3)</f>
        <v>6373000</v>
      </c>
      <c r="D27" s="120"/>
      <c r="E27" s="117">
        <f>IF('Date Rollforward'!$B$3="1",'Prior Period  Information'!G299,IF('Date Rollforward'!$B$3="2",'Prior Period  Information'!H299,IF('Date Rollforward'!$B$3="3",'Prior Period  Information'!I299,"CHECK")))</f>
        <v>8847000</v>
      </c>
      <c r="F27" s="120"/>
      <c r="G27" s="117">
        <f>IF('Date Rollforward'!$B$3="1",'Prior Period  Information'!H299,IF('Date Rollforward'!$B$3="2",'Prior Period  Information'!I299,IF('Date Rollforward'!$B$3="3",'Prior Period  Information'!J299,"CHECK")))</f>
        <v>9014000</v>
      </c>
      <c r="H27" s="120"/>
      <c r="I27" s="117">
        <f>IF('Date Rollforward'!$B$3="1",'Prior Period  Information'!I299,IF('Date Rollforward'!$B$3="2",'Prior Period  Information'!J299,IF('Date Rollforward'!$B$3="3",'Prior Period  Information'!K299,"CHECK")))</f>
        <v>7659000</v>
      </c>
      <c r="J27" s="120"/>
      <c r="K27" s="117">
        <f>ROUND('A. ROO - Consol'!B42,-3)</f>
        <v>8700000</v>
      </c>
      <c r="M27" s="120"/>
    </row>
    <row r="28" ht="16.666666666666668" customHeight="1">
      <c r="A28" s="120"/>
      <c r="B28" t="s" s="118">
        <v>195</v>
      </c>
      <c r="C28" s="119">
        <f>ROUND('A. ROO - Consol'!D50,-3)</f>
        <v>4048000</v>
      </c>
      <c r="E28" s="119">
        <f>IF('Date Rollforward'!$B$3="1",'Prior Period  Information'!G300,IF('Date Rollforward'!$B$3="2",'Prior Period  Information'!H300,IF('Date Rollforward'!$B$3="3",'Prior Period  Information'!I300,"CHECK")))</f>
        <v>3837000</v>
      </c>
      <c r="G28" s="119">
        <f>IF('Date Rollforward'!$B$3="1",'Prior Period  Information'!H300,IF('Date Rollforward'!$B$3="2",'Prior Period  Information'!I300,IF('Date Rollforward'!$B$3="3",'Prior Period  Information'!J300,"CHECK")))</f>
        <v>3859000</v>
      </c>
      <c r="I28" s="119">
        <f>IF('Date Rollforward'!$B$3="1",'Prior Period  Information'!I300,IF('Date Rollforward'!$B$3="2",'Prior Period  Information'!J300,IF('Date Rollforward'!$B$3="3",'Prior Period  Information'!K300,"CHECK")))</f>
        <v>3418000</v>
      </c>
      <c r="K28" s="119">
        <f>ROUND('A. ROO - Consol'!B50,-3)</f>
        <v>2400000</v>
      </c>
      <c r="M28" s="120"/>
    </row>
    <row r="29" customHeight="1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</row>
    <row r="30" customHeight="1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</row>
    <row r="31" customHeight="1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</row>
    <row r="32" customHeight="1">
      <c r="A32" s="120"/>
      <c r="B32" t="s" s="120">
        <v>196</v>
      </c>
      <c r="C32" s="121">
        <f>C26-SUM(C27:C28)</f>
        <v>66791000</v>
      </c>
      <c r="D32" s="128"/>
      <c r="E32" s="121">
        <f>E26-SUM(E27:E28)</f>
        <v>58643000</v>
      </c>
      <c r="F32" s="128"/>
      <c r="G32" s="121">
        <f>G26-SUM(G27:G28)</f>
        <v>59589000</v>
      </c>
      <c r="H32" s="128"/>
      <c r="I32" s="121">
        <f>I26-SUM(I27:I28)</f>
        <v>58763000</v>
      </c>
      <c r="J32" s="128"/>
      <c r="K32" s="121">
        <f>(K26-SUM(K27:K28))</f>
        <v>59569000</v>
      </c>
      <c r="L32" s="120"/>
      <c r="M32" s="120"/>
    </row>
    <row r="33" customHeight="1"/>
    <row r="34" customHeight="1"/>
    <row r="35" customHeight="1"/>
    <row r="36" customHeight="1"/>
    <row r="37" customHeight="1"/>
    <row r="38" customHeight="1"/>
    <row r="39" customHeight="1"/>
    <row r="40" customHeight="1">
      <c r="F40" s="120"/>
      <c r="G40" s="120"/>
      <c r="H40" s="113"/>
      <c r="I40" s="127"/>
      <c r="J40" s="127"/>
      <c r="K40" s="127"/>
      <c r="O40" s="127"/>
      <c r="P40" s="113"/>
    </row>
    <row r="41" customHeight="1">
      <c r="F41" s="120"/>
      <c r="H41" s="125"/>
      <c r="P41" s="125"/>
    </row>
    <row r="42" customHeight="1">
      <c r="F42" s="120"/>
      <c r="G42" s="129"/>
      <c r="H42" s="120"/>
      <c r="I42" s="120"/>
      <c r="J42" s="120"/>
      <c r="K42" s="120"/>
      <c r="L42" s="120"/>
      <c r="M42" s="120"/>
      <c r="N42" s="120"/>
      <c r="O42" s="120"/>
      <c r="P42" s="120"/>
    </row>
    <row r="43" customHeight="1">
      <c r="F43" s="120"/>
    </row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</sheetData>
  <mergeCells count="8">
    <mergeCell ref="A7:F7"/>
    <mergeCell ref="B16:I16"/>
    <mergeCell ref="B15:I15"/>
    <mergeCell ref="B14:I14"/>
    <mergeCell ref="B9:I9"/>
    <mergeCell ref="B10:I10"/>
    <mergeCell ref="B11:I11"/>
    <mergeCell ref="A18:L18"/>
  </mergeCells>
  <conditionalFormatting sqref="B1:B2">
    <cfRule type="expression" priority="1" dxfId="12">
      <formula>B1="CHECK"</formula>
    </cfRule>
  </conditionalFormatting>
  <conditionalFormatting sqref="B1:B2">
    <cfRule type="expression" priority="1" dxfId="13">
      <formula>B1="GOOD"</formula>
    </cfRule>
  </conditionalFormatting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>
  <title xmlns="http://purl.org/dc/elements/1.1/"/>
  <subject xmlns="http://purl.org/dc/elements/1.1/"/>
  <creator xmlns="http://purl.org/dc/elements/1.1/">Workiva</creator>
  <keywords xmlns="http://schemas.openxmlformats.org/package/2006/metadata/core-properties">wDesk</keywords>
  <description xmlns="http://purl.org/dc/elements/1.1/"/>
  <lastModifiedBy xmlns="http://schemas.openxmlformats.org/package/2006/metadata/core-properties">Workiva</lastModifiedBy>
  <revision xmlns="http://schemas.openxmlformats.org/package/2006/metadata/core-properties">2</revision>
</coreProperties>
</file>