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2024\Q4 2024\Earnings Release Tables\"/>
    </mc:Choice>
  </mc:AlternateContent>
  <xr:revisionPtr revIDLastSave="0" documentId="13_ncr:1_{BF10F7E2-29EE-4C35-91A0-C1FF190C25AA}" xr6:coauthVersionLast="47" xr6:coauthVersionMax="47" xr10:uidLastSave="{00000000-0000-0000-0000-000000000000}"/>
  <bookViews>
    <workbookView xWindow="-28920" yWindow="-3045" windowWidth="29040" windowHeight="15840" tabRatio="843" xr2:uid="{00000000-000D-0000-FFFF-FFFF00000000}"/>
  </bookViews>
  <sheets>
    <sheet name="Balance Sheet - ER" sheetId="1" r:id="rId1"/>
    <sheet name="Income Statement - ER" sheetId="4" r:id="rId2"/>
    <sheet name="Statement of Cash Flow - ER" sheetId="5" r:id="rId3"/>
    <sheet name="Supp I - ER" sheetId="6" r:id="rId4"/>
    <sheet name="Supp II - ER" sheetId="8" r:id="rId5"/>
    <sheet name="Non-GAAP Rec - ER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4" l="1"/>
  <c r="G22" i="4"/>
  <c r="E22" i="4"/>
  <c r="C22" i="4"/>
</calcChain>
</file>

<file path=xl/sharedStrings.xml><?xml version="1.0" encoding="utf-8"?>
<sst xmlns="http://schemas.openxmlformats.org/spreadsheetml/2006/main" count="260" uniqueCount="171">
  <si>
    <t>Groupon, Inc.</t>
  </si>
  <si>
    <t>Consolidated Balance Sheets</t>
  </si>
  <si>
    <t>(in thousands, except share and per share amounts)</t>
  </si>
  <si>
    <t>December 31, 2024</t>
  </si>
  <si>
    <t>December 31, 2023</t>
  </si>
  <si>
    <t xml:space="preserve">Assets </t>
  </si>
  <si>
    <t>Currents assets:</t>
  </si>
  <si>
    <t>Cash and cash equivalents</t>
  </si>
  <si>
    <t>Accounts receivable, net</t>
  </si>
  <si>
    <t>Prepaid expenses and other current assets</t>
  </si>
  <si>
    <t>Total current assets</t>
  </si>
  <si>
    <t xml:space="preserve">Property, equipment and software, net </t>
  </si>
  <si>
    <t xml:space="preserve">Right-of-use assets - operating leases, net </t>
  </si>
  <si>
    <t>Goodwill</t>
  </si>
  <si>
    <t>Intangible assets, net</t>
  </si>
  <si>
    <t>Investments</t>
  </si>
  <si>
    <t>Deferred income taxes</t>
  </si>
  <si>
    <t>Other non-current assets</t>
  </si>
  <si>
    <t>Total assets</t>
  </si>
  <si>
    <t>Short-term borrowings</t>
  </si>
  <si>
    <t>Accounts payable</t>
  </si>
  <si>
    <t>Accrued merchant and supplier payables</t>
  </si>
  <si>
    <t>Accrued expenses and other current liabilities</t>
  </si>
  <si>
    <t>Total current liabilities</t>
  </si>
  <si>
    <t>Convertible senior notes, net</t>
  </si>
  <si>
    <t>Operating lease obligations</t>
  </si>
  <si>
    <t>Other non-current liabilities</t>
  </si>
  <si>
    <t>Total liabilities</t>
  </si>
  <si>
    <t>Commitments and contingencies</t>
  </si>
  <si>
    <t>Additional paid-in capital</t>
  </si>
  <si>
    <t>Accumulated deficit</t>
  </si>
  <si>
    <t>Accumulated other comprehensive income (loss)</t>
  </si>
  <si>
    <t>Noncontrolling interests</t>
  </si>
  <si>
    <t>Consolidated Statements of Operations</t>
  </si>
  <si>
    <t>Three Months Ended December 31,</t>
  </si>
  <si>
    <t>Year Ended December 31,</t>
  </si>
  <si>
    <t>Revenue</t>
  </si>
  <si>
    <t>Cost of revenue</t>
  </si>
  <si>
    <t>Gross profit</t>
  </si>
  <si>
    <t>Operating expenses:</t>
  </si>
  <si>
    <t>Marketing</t>
  </si>
  <si>
    <t>Selling, general and administrative</t>
  </si>
  <si>
    <t xml:space="preserve">Restructuring and related charges </t>
  </si>
  <si>
    <t>Total operating expenses</t>
  </si>
  <si>
    <t>Income (loss) from operations</t>
  </si>
  <si>
    <t>Other income (expense), net</t>
  </si>
  <si>
    <t>Income (loss) before provision (benefit) for income taxes</t>
  </si>
  <si>
    <t>Provision (benefit) for income taxes</t>
  </si>
  <si>
    <t>Net income (loss)</t>
  </si>
  <si>
    <t>Net (income) loss attributable to noncontrolling interests</t>
  </si>
  <si>
    <t>Net income (loss) attributable to Groupon, Inc.</t>
  </si>
  <si>
    <t xml:space="preserve">Net income (loss) per share: </t>
  </si>
  <si>
    <t>Basic</t>
  </si>
  <si>
    <t>Diluted</t>
  </si>
  <si>
    <t>Weighted average number of shares outstanding:</t>
  </si>
  <si>
    <t>Consolidated Statements of Cash Flows</t>
  </si>
  <si>
    <t xml:space="preserve">Year Ended  December 31, </t>
  </si>
  <si>
    <t>Operating activities</t>
  </si>
  <si>
    <t>Adjustments to reconcile net income (loss) to net cash provided by (used in) operating activities:</t>
  </si>
  <si>
    <t>Depreciation and amortization of property, equipment and software</t>
  </si>
  <si>
    <t>Amortization of acquired intangible assets</t>
  </si>
  <si>
    <t>Stock-based compensation</t>
  </si>
  <si>
    <t>Changes in fair value of investments</t>
  </si>
  <si>
    <t>(Gain) loss on early lease termination</t>
  </si>
  <si>
    <t>Foreign currency (gains) losses, net</t>
  </si>
  <si>
    <t>Change in assets and liabilities:</t>
  </si>
  <si>
    <t>Accounts receivable</t>
  </si>
  <si>
    <t>Right-of-use assets - operating leases</t>
  </si>
  <si>
    <t>Payments for early lease terminations</t>
  </si>
  <si>
    <t>Other, net</t>
  </si>
  <si>
    <t>Net cash provided by (used in) operating activities</t>
  </si>
  <si>
    <t>Investing activities</t>
  </si>
  <si>
    <t>Purchases of property and equipment and capitalized software</t>
  </si>
  <si>
    <t>Proceeds from sale or divestment of investment</t>
  </si>
  <si>
    <t>Acquisitions of intangible assets and other investing activities</t>
  </si>
  <si>
    <t>Net cash provided by (used in) investing activities</t>
  </si>
  <si>
    <t>Financing activities</t>
  </si>
  <si>
    <t>Proceeds from borrowings under revolving credit agreement</t>
  </si>
  <si>
    <t>Payments of borrowings under revolving credit agreement</t>
  </si>
  <si>
    <t>Taxes paid related to net share settlements of stock-based compensation awards</t>
  </si>
  <si>
    <t>Other financing activities</t>
  </si>
  <si>
    <t>Net cash provided by (used in) financing activities</t>
  </si>
  <si>
    <t>Effect of exchange rate changes on cash, cash equivalents and restricted cash</t>
  </si>
  <si>
    <t>Net increase (decrease) in cash, cash equivalents and restricted cash</t>
  </si>
  <si>
    <t>Cash, cash equivalents and restricted cash, beginning of period</t>
  </si>
  <si>
    <t>Cash, cash equivalents and restricted cash, end of period</t>
  </si>
  <si>
    <t>Current liabilities:</t>
  </si>
  <si>
    <t>Stockholders' equity (deficit)</t>
  </si>
  <si>
    <t>Common Stock, par value $0.0001 per share, 100,500,000 shares authorized; 50,090,026 shares issued and 39,795,909 shares outstanding at December 31, 2024; 42,147,266 shares issued and 31,853,149 shares outstanding at December 31, 2023.</t>
  </si>
  <si>
    <t>Treasury stock, at cost, 10,294,117 shares at December 31, 2024 and December 31, 2023</t>
  </si>
  <si>
    <t>Total equity (deficit)</t>
  </si>
  <si>
    <t>Total liabilities and equity (deficit)</t>
  </si>
  <si>
    <t>Total Groupon, Inc. stockholders' equity (deficit)</t>
  </si>
  <si>
    <t>Proceeds from Rights Offering, net of issuance costs</t>
  </si>
  <si>
    <t>Issuance costs for 2027 Notes</t>
  </si>
  <si>
    <t>Proceeds from issuance of 2027 Notes</t>
  </si>
  <si>
    <t>Proceeds from sale assets, net</t>
  </si>
  <si>
    <t>Foreign VAT Assessments</t>
  </si>
  <si>
    <t>Loss on extinguishment of debt</t>
  </si>
  <si>
    <t>Contribution profit</t>
  </si>
  <si>
    <t>Total Gross Profit</t>
  </si>
  <si>
    <t>Goods</t>
  </si>
  <si>
    <t>Travel</t>
  </si>
  <si>
    <t>Local</t>
  </si>
  <si>
    <t>Gross Profit</t>
  </si>
  <si>
    <t>Total revenue</t>
  </si>
  <si>
    <t>Total gross billings</t>
  </si>
  <si>
    <t>Total gross profit</t>
  </si>
  <si>
    <t>Fx Effect</t>
  </si>
  <si>
    <t>Y/Y Growth</t>
  </si>
  <si>
    <t>Q4 2024</t>
  </si>
  <si>
    <t>Q3 2024</t>
  </si>
  <si>
    <t>Q2 2024</t>
  </si>
  <si>
    <t>Q1 2024</t>
  </si>
  <si>
    <t>Q4 2023</t>
  </si>
  <si>
    <t>(unaudited)</t>
  </si>
  <si>
    <t>(dollars and units in thousands; active customers in millions)</t>
  </si>
  <si>
    <t>Supplemental Financial and Operating Metrics</t>
  </si>
  <si>
    <t>Consolidated Results of Operations</t>
  </si>
  <si>
    <t>Gross billings</t>
  </si>
  <si>
    <t>North America Segment</t>
  </si>
  <si>
    <t>International Segment</t>
  </si>
  <si>
    <t>Includes merchant sales representatives, as well as sales support personnel.</t>
  </si>
  <si>
    <t>(5)</t>
  </si>
  <si>
    <t>Reflects the total number of unique user accounts that have made a purchase during the TTM either through one of our online marketplaces or directly with a merchant for which we earned a commission.</t>
  </si>
  <si>
    <t>(4)</t>
  </si>
  <si>
    <t xml:space="preserve">Represents the change in financial measures that would have resulted had average exchange rates in the reporting periods been the same as those in effect in the prior year periods. </t>
  </si>
  <si>
    <t>(3)</t>
  </si>
  <si>
    <t>Represents gross profit less marketing expense.</t>
  </si>
  <si>
    <t>(2)</t>
  </si>
  <si>
    <t xml:space="preserve">Represents the total dollar value of customer purchases of goods and services. </t>
  </si>
  <si>
    <t>(1)</t>
  </si>
  <si>
    <t>Total Headcount</t>
  </si>
  <si>
    <t>Other</t>
  </si>
  <si>
    <t>Headcount</t>
  </si>
  <si>
    <t>Total consolidated units</t>
  </si>
  <si>
    <t>Consolidated Units</t>
  </si>
  <si>
    <t>International Units</t>
  </si>
  <si>
    <t>North America Units</t>
  </si>
  <si>
    <t>Total Active Customers</t>
  </si>
  <si>
    <t>International</t>
  </si>
  <si>
    <t>North America</t>
  </si>
  <si>
    <r>
      <t>Active Customers</t>
    </r>
    <r>
      <rPr>
        <vertAlign val="superscript"/>
        <sz val="10"/>
        <color rgb="FF000000"/>
        <rFont val="Arial"/>
        <family val="2"/>
      </rPr>
      <t>(4)</t>
    </r>
  </si>
  <si>
    <r>
      <t>Sales</t>
    </r>
    <r>
      <rPr>
        <vertAlign val="superscript"/>
        <sz val="10"/>
        <color rgb="FF000000"/>
        <rFont val="Arial"/>
        <family val="2"/>
      </rPr>
      <t>(5)</t>
    </r>
  </si>
  <si>
    <t>Total North America units</t>
  </si>
  <si>
    <t>Total International units</t>
  </si>
  <si>
    <r>
      <t>Gross billings</t>
    </r>
    <r>
      <rPr>
        <vertAlign val="superscript"/>
        <sz val="10"/>
        <color theme="1"/>
        <rFont val="Arial"/>
        <family val="2"/>
      </rPr>
      <t>(1)</t>
    </r>
  </si>
  <si>
    <r>
      <t>Contribution profit</t>
    </r>
    <r>
      <rPr>
        <vertAlign val="superscript"/>
        <sz val="10"/>
        <color theme="1"/>
        <rFont val="Arial"/>
        <family val="2"/>
      </rPr>
      <t>(2)</t>
    </r>
  </si>
  <si>
    <t>Free cash flow</t>
  </si>
  <si>
    <t>Free cash flow is a non-GAAP liquidity measure. The following is a reconciliation of free cash flow to the most comparable U.S. GAAP liquidity measure, Net cash provided by (used in) operating activities.</t>
  </si>
  <si>
    <t>Adjusted EBITDA</t>
  </si>
  <si>
    <t>Total adjustmetns</t>
  </si>
  <si>
    <t>Depreciation and amortization</t>
  </si>
  <si>
    <t>Adjustments</t>
  </si>
  <si>
    <t>Net Income (loss)</t>
  </si>
  <si>
    <t>Non-GAAP Reconciliation Schedules</t>
  </si>
  <si>
    <t>The following is a quarterly reconciliation of Adjusted EBITDA to the most comparable U.S. GAAP performance measure, Net Income (loss):</t>
  </si>
  <si>
    <r>
      <t>Y/Y Growth excluding FX</t>
    </r>
    <r>
      <rPr>
        <vertAlign val="superscript"/>
        <sz val="10"/>
        <rFont val="Arial"/>
        <family val="2"/>
      </rPr>
      <t>(3)</t>
    </r>
  </si>
  <si>
    <r>
      <t>Other (income) expense, net</t>
    </r>
    <r>
      <rPr>
        <vertAlign val="superscript"/>
        <sz val="10"/>
        <color rgb="FF000000"/>
        <rFont val="Arial"/>
        <family val="2"/>
      </rPr>
      <t>(4)</t>
    </r>
  </si>
  <si>
    <r>
      <t>Stock-based compensation</t>
    </r>
    <r>
      <rPr>
        <vertAlign val="superscript"/>
        <sz val="10"/>
        <color rgb="FF000000"/>
        <rFont val="Arial"/>
        <family val="2"/>
      </rPr>
      <t>(1)</t>
    </r>
  </si>
  <si>
    <t xml:space="preserve">(1) Stock-based compensation excludes expense related to the 2024 Executive PSUs that are required to be settled in cash for the three months ended December 31, 2024. </t>
  </si>
  <si>
    <t xml:space="preserve">(4) Includes $1.6 million related to a loss on extinguishment of exchanged debt in connection with the Exchange and Subscription agreements for the year ended December 31, 2024. Includes a $25.8 million remeasurement of our investment in SumUp during the year ended December 31, 2023. </t>
  </si>
  <si>
    <t>(in thousands) (unaudited)</t>
  </si>
  <si>
    <t>Liabilities and equity (deficit)</t>
  </si>
  <si>
    <t>(Gain) on sale of assets</t>
  </si>
  <si>
    <t xml:space="preserve">Net cash provided by (used in) investing activities </t>
  </si>
  <si>
    <t xml:space="preserve">Net cash provided by (used in) operating activities </t>
  </si>
  <si>
    <r>
      <t>Restructuring and related charges</t>
    </r>
    <r>
      <rPr>
        <vertAlign val="superscript"/>
        <sz val="10"/>
        <rFont val="Arial"/>
        <family val="2"/>
      </rPr>
      <t>(2)</t>
    </r>
  </si>
  <si>
    <r>
      <t>Foreign VAT assessments</t>
    </r>
    <r>
      <rPr>
        <vertAlign val="superscript"/>
        <sz val="10"/>
        <rFont val="Arial"/>
        <family val="2"/>
      </rPr>
      <t>(3)</t>
    </r>
  </si>
  <si>
    <t>(2) Includes a settlement of $4.25 million related to our sublease to Uptake for the three months ended December 31, 2023.</t>
  </si>
  <si>
    <t>(3) The Foreign VAT assessments adjustment excludes related interest expense of $0.1 million for the three months ended December 31, 2024, $0.9 million for the three months ended September 30 2024 and $0.8 million for the three months ended June 30, 2024 as the interest expense is included within Other (income) expense, 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</si>
</sst>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* #,##0,_);&quot;$&quot;* \(#,##0,\);&quot;$&quot;* &quot;—&quot;_);_(@_)"/>
    <numFmt numFmtId="165" formatCode="* #,##0,;* \(#,##0,\);* &quot;—&quot;;_(@_)"/>
    <numFmt numFmtId="166" formatCode="#0;&quot;-&quot;#0;#0;_(@_)"/>
    <numFmt numFmtId="167" formatCode="&quot;$&quot;* #,##0.00_);&quot;$&quot;* \(#,##0.00\);&quot;$&quot;* &quot;—&quot;_);_(@_)"/>
    <numFmt numFmtId="168" formatCode="* #,##0;* \(#,##0\);* &quot;—&quot;;_(@_)"/>
    <numFmt numFmtId="169" formatCode="_(&quot;$&quot;* #,##0_);_(&quot;$&quot;* \(#,##0\);_(&quot;$&quot;* &quot;-&quot;??_);_(@_)"/>
    <numFmt numFmtId="170" formatCode="_(* #,##0_);_(* \(#,##0\);_(* &quot;-&quot;??_);_(@_)"/>
    <numFmt numFmtId="171" formatCode="#0.0_)%;\(#0.0\)%;&quot;—&quot;_)\%;_(@_)"/>
    <numFmt numFmtId="172" formatCode="#,##0.0_)%;\(#,##0.0\)%;&quot;—&quot;_)\%;_(@_)"/>
    <numFmt numFmtId="173" formatCode="#0.0;&quot;-&quot;#0.0;#0.0;_(@_)"/>
    <numFmt numFmtId="174" formatCode="* #,##0.0;* \(#,##0.0\);* &quot;—&quot;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vertAlign val="superscript"/>
      <sz val="10"/>
      <color rgb="FF000000"/>
      <name val="Arial"/>
      <family val="2"/>
    </font>
    <font>
      <sz val="10"/>
      <color rgb="FFCBCBCB"/>
      <name val="Arial"/>
      <family val="2"/>
    </font>
    <font>
      <i/>
      <sz val="10"/>
      <color rgb="FF000000"/>
      <name val="Arial"/>
      <family val="2"/>
    </font>
    <font>
      <vertAlign val="superscript"/>
      <sz val="10"/>
      <color theme="1"/>
      <name val="Arial"/>
      <family val="2"/>
    </font>
    <font>
      <sz val="10"/>
      <color rgb="FFEE2724"/>
      <name val="Arial"/>
      <family val="2"/>
    </font>
    <font>
      <sz val="10"/>
      <color rgb="FFB6B6B6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EE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0" fontId="6" fillId="0" borderId="0" applyBorder="0">
      <alignment wrapText="1"/>
    </xf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</cellStyleXfs>
  <cellXfs count="156">
    <xf numFmtId="0" fontId="0" fillId="0" borderId="0" xfId="0"/>
    <xf numFmtId="0" fontId="2" fillId="0" borderId="0" xfId="1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 indent="1"/>
    </xf>
    <xf numFmtId="164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165" fontId="2" fillId="0" borderId="1" xfId="0" applyNumberFormat="1" applyFont="1" applyBorder="1" applyAlignment="1">
      <alignment wrapText="1"/>
    </xf>
    <xf numFmtId="0" fontId="2" fillId="0" borderId="0" xfId="0" applyFont="1" applyAlignment="1">
      <alignment wrapText="1" indent="2"/>
    </xf>
    <xf numFmtId="165" fontId="2" fillId="0" borderId="2" xfId="0" applyNumberFormat="1" applyFont="1" applyBorder="1" applyAlignment="1">
      <alignment wrapText="1"/>
    </xf>
    <xf numFmtId="0" fontId="7" fillId="0" borderId="0" xfId="0" applyFont="1" applyAlignment="1">
      <alignment wrapText="1" indent="2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/>
    </xf>
    <xf numFmtId="165" fontId="2" fillId="0" borderId="4" xfId="0" applyNumberFormat="1" applyFont="1" applyBorder="1" applyAlignment="1">
      <alignment wrapText="1"/>
    </xf>
    <xf numFmtId="0" fontId="2" fillId="0" borderId="0" xfId="0" applyFont="1" applyAlignment="1">
      <alignment horizontal="justify"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166" fontId="7" fillId="0" borderId="4" xfId="0" applyNumberFormat="1" applyFont="1" applyBorder="1" applyAlignment="1">
      <alignment horizontal="center" wrapText="1"/>
    </xf>
    <xf numFmtId="167" fontId="2" fillId="0" borderId="0" xfId="0" applyNumberFormat="1" applyFont="1" applyAlignment="1">
      <alignment wrapText="1"/>
    </xf>
    <xf numFmtId="168" fontId="2" fillId="0" borderId="0" xfId="0" applyNumberFormat="1" applyFont="1" applyAlignment="1">
      <alignment wrapText="1"/>
    </xf>
    <xf numFmtId="0" fontId="7" fillId="0" borderId="2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2" fillId="0" borderId="0" xfId="1">
      <alignment wrapText="1"/>
    </xf>
    <xf numFmtId="0" fontId="10" fillId="2" borderId="0" xfId="0" applyFont="1" applyFill="1" applyAlignment="1">
      <alignment horizontal="left" wrapText="1"/>
    </xf>
    <xf numFmtId="0" fontId="11" fillId="2" borderId="2" xfId="0" applyFont="1" applyFill="1" applyBorder="1" applyAlignment="1">
      <alignment wrapText="1"/>
    </xf>
    <xf numFmtId="0" fontId="12" fillId="2" borderId="0" xfId="0" applyFont="1" applyFill="1"/>
    <xf numFmtId="0" fontId="11" fillId="2" borderId="0" xfId="0" applyFont="1" applyFill="1" applyAlignment="1">
      <alignment horizontal="left" wrapText="1"/>
    </xf>
    <xf numFmtId="0" fontId="9" fillId="0" borderId="0" xfId="8" applyFont="1"/>
    <xf numFmtId="0" fontId="11" fillId="2" borderId="0" xfId="0" applyFont="1" applyFill="1" applyBorder="1" applyAlignment="1">
      <alignment wrapText="1"/>
    </xf>
    <xf numFmtId="0" fontId="9" fillId="0" borderId="0" xfId="8" applyFont="1" applyBorder="1"/>
    <xf numFmtId="0" fontId="12" fillId="2" borderId="0" xfId="0" applyFont="1" applyFill="1" applyBorder="1"/>
    <xf numFmtId="169" fontId="11" fillId="2" borderId="0" xfId="7" applyNumberFormat="1" applyFont="1" applyFill="1" applyBorder="1" applyAlignment="1">
      <alignment wrapText="1"/>
    </xf>
    <xf numFmtId="170" fontId="11" fillId="2" borderId="6" xfId="6" applyNumberFormat="1" applyFont="1" applyFill="1" applyBorder="1" applyAlignment="1">
      <alignment wrapText="1"/>
    </xf>
    <xf numFmtId="169" fontId="12" fillId="2" borderId="0" xfId="7" applyNumberFormat="1" applyFont="1" applyFill="1" applyBorder="1"/>
    <xf numFmtId="169" fontId="11" fillId="2" borderId="7" xfId="7" applyNumberFormat="1" applyFont="1" applyFill="1" applyBorder="1" applyAlignment="1">
      <alignment wrapText="1"/>
    </xf>
    <xf numFmtId="0" fontId="13" fillId="2" borderId="0" xfId="0" applyFont="1" applyFill="1" applyAlignment="1">
      <alignment horizontal="center"/>
    </xf>
    <xf numFmtId="0" fontId="14" fillId="0" borderId="0" xfId="8" applyFont="1"/>
    <xf numFmtId="0" fontId="14" fillId="0" borderId="0" xfId="8" applyFont="1" applyAlignment="1">
      <alignment horizontal="center"/>
    </xf>
    <xf numFmtId="0" fontId="11" fillId="2" borderId="0" xfId="0" applyFont="1" applyFill="1" applyAlignment="1">
      <alignment horizontal="left" wrapText="1" indent="1"/>
    </xf>
    <xf numFmtId="0" fontId="11" fillId="2" borderId="0" xfId="0" applyFont="1" applyFill="1" applyAlignment="1">
      <alignment horizontal="left" wrapText="1" indent="2"/>
    </xf>
    <xf numFmtId="0" fontId="13" fillId="2" borderId="6" xfId="0" applyFont="1" applyFill="1" applyBorder="1" applyAlignment="1">
      <alignment horizontal="center"/>
    </xf>
    <xf numFmtId="0" fontId="8" fillId="0" borderId="0" xfId="9"/>
    <xf numFmtId="0" fontId="7" fillId="0" borderId="0" xfId="9" applyFont="1" applyAlignment="1">
      <alignment horizontal="center" wrapText="1"/>
    </xf>
    <xf numFmtId="0" fontId="7" fillId="2" borderId="0" xfId="9" applyFont="1" applyFill="1" applyAlignment="1">
      <alignment wrapText="1"/>
    </xf>
    <xf numFmtId="0" fontId="2" fillId="2" borderId="2" xfId="9" applyFont="1" applyFill="1" applyBorder="1" applyAlignment="1">
      <alignment wrapText="1"/>
    </xf>
    <xf numFmtId="0" fontId="2" fillId="2" borderId="0" xfId="9" applyFont="1" applyFill="1" applyAlignment="1">
      <alignment wrapText="1"/>
    </xf>
    <xf numFmtId="0" fontId="2" fillId="2" borderId="0" xfId="9" applyFont="1" applyFill="1" applyAlignment="1">
      <alignment wrapText="1" indent="1"/>
    </xf>
    <xf numFmtId="168" fontId="2" fillId="2" borderId="0" xfId="9" applyNumberFormat="1" applyFont="1" applyFill="1" applyAlignment="1">
      <alignment wrapText="1"/>
    </xf>
    <xf numFmtId="168" fontId="2" fillId="2" borderId="1" xfId="9" applyNumberFormat="1" applyFont="1" applyFill="1" applyBorder="1" applyAlignment="1">
      <alignment wrapText="1"/>
    </xf>
    <xf numFmtId="171" fontId="2" fillId="2" borderId="0" xfId="9" applyNumberFormat="1" applyFont="1" applyFill="1" applyAlignment="1">
      <alignment wrapText="1"/>
    </xf>
    <xf numFmtId="0" fontId="2" fillId="2" borderId="0" xfId="9" applyFont="1" applyFill="1" applyAlignment="1">
      <alignment wrapText="1" indent="2"/>
    </xf>
    <xf numFmtId="0" fontId="2" fillId="0" borderId="0" xfId="9" applyFont="1" applyAlignment="1">
      <alignment horizontal="right" wrapText="1"/>
    </xf>
    <xf numFmtId="0" fontId="2" fillId="0" borderId="0" xfId="9" applyFont="1" applyAlignment="1">
      <alignment wrapText="1" indent="1"/>
    </xf>
    <xf numFmtId="168" fontId="2" fillId="0" borderId="0" xfId="9" applyNumberFormat="1" applyFont="1" applyAlignment="1">
      <alignment wrapText="1"/>
    </xf>
    <xf numFmtId="0" fontId="7" fillId="0" borderId="0" xfId="9" applyFont="1" applyAlignment="1">
      <alignment wrapText="1"/>
    </xf>
    <xf numFmtId="0" fontId="2" fillId="0" borderId="0" xfId="9" applyFont="1" applyAlignment="1">
      <alignment wrapText="1" indent="2"/>
    </xf>
    <xf numFmtId="0" fontId="2" fillId="0" borderId="2" xfId="9" applyFont="1" applyBorder="1" applyAlignment="1">
      <alignment wrapText="1"/>
    </xf>
    <xf numFmtId="0" fontId="7" fillId="0" borderId="1" xfId="9" applyFont="1" applyBorder="1" applyAlignment="1">
      <alignment horizontal="center" wrapText="1"/>
    </xf>
    <xf numFmtId="0" fontId="2" fillId="2" borderId="0" xfId="1" applyFill="1">
      <alignment wrapText="1"/>
    </xf>
    <xf numFmtId="174" fontId="2" fillId="2" borderId="1" xfId="9" applyNumberFormat="1" applyFont="1" applyFill="1" applyBorder="1" applyAlignment="1">
      <alignment wrapText="1"/>
    </xf>
    <xf numFmtId="0" fontId="8" fillId="2" borderId="0" xfId="9" applyFill="1"/>
    <xf numFmtId="172" fontId="2" fillId="2" borderId="0" xfId="9" applyNumberFormat="1" applyFont="1" applyFill="1" applyAlignment="1">
      <alignment wrapText="1"/>
    </xf>
    <xf numFmtId="168" fontId="2" fillId="2" borderId="2" xfId="9" applyNumberFormat="1" applyFont="1" applyFill="1" applyBorder="1" applyAlignment="1">
      <alignment wrapText="1"/>
    </xf>
    <xf numFmtId="0" fontId="2" fillId="0" borderId="0" xfId="1" applyFill="1">
      <alignment wrapText="1"/>
    </xf>
    <xf numFmtId="0" fontId="2" fillId="0" borderId="0" xfId="9" applyFont="1" applyFill="1" applyAlignment="1">
      <alignment wrapText="1" indent="1"/>
    </xf>
    <xf numFmtId="174" fontId="2" fillId="0" borderId="0" xfId="9" applyNumberFormat="1" applyFont="1" applyFill="1" applyAlignment="1">
      <alignment wrapText="1"/>
    </xf>
    <xf numFmtId="0" fontId="8" fillId="0" borderId="0" xfId="9" applyFill="1"/>
    <xf numFmtId="174" fontId="2" fillId="0" borderId="2" xfId="9" applyNumberFormat="1" applyFont="1" applyFill="1" applyBorder="1" applyAlignment="1">
      <alignment wrapText="1"/>
    </xf>
    <xf numFmtId="173" fontId="2" fillId="0" borderId="2" xfId="9" applyNumberFormat="1" applyFont="1" applyFill="1" applyBorder="1" applyAlignment="1">
      <alignment wrapText="1"/>
    </xf>
    <xf numFmtId="0" fontId="7" fillId="0" borderId="0" xfId="9" applyFont="1" applyFill="1" applyAlignment="1">
      <alignment wrapText="1"/>
    </xf>
    <xf numFmtId="0" fontId="16" fillId="0" borderId="0" xfId="9" applyFont="1" applyFill="1" applyAlignment="1">
      <alignment wrapText="1"/>
    </xf>
    <xf numFmtId="168" fontId="2" fillId="0" borderId="0" xfId="9" applyNumberFormat="1" applyFont="1" applyFill="1" applyAlignment="1">
      <alignment wrapText="1"/>
    </xf>
    <xf numFmtId="0" fontId="2" fillId="0" borderId="0" xfId="9" applyFont="1" applyFill="1" applyAlignment="1">
      <alignment wrapText="1" indent="2"/>
    </xf>
    <xf numFmtId="168" fontId="2" fillId="0" borderId="2" xfId="9" applyNumberFormat="1" applyFont="1" applyFill="1" applyBorder="1" applyAlignment="1">
      <alignment wrapText="1"/>
    </xf>
    <xf numFmtId="168" fontId="2" fillId="0" borderId="1" xfId="9" applyNumberFormat="1" applyFont="1" applyFill="1" applyBorder="1" applyAlignment="1">
      <alignment wrapText="1"/>
    </xf>
    <xf numFmtId="0" fontId="9" fillId="0" borderId="0" xfId="8" applyFont="1" applyFill="1"/>
    <xf numFmtId="169" fontId="9" fillId="0" borderId="0" xfId="7" applyNumberFormat="1" applyFont="1" applyFill="1" applyBorder="1"/>
    <xf numFmtId="171" fontId="2" fillId="0" borderId="0" xfId="9" applyNumberFormat="1" applyFont="1" applyFill="1" applyAlignment="1">
      <alignment wrapText="1"/>
    </xf>
    <xf numFmtId="0" fontId="9" fillId="0" borderId="0" xfId="8" applyFont="1" applyFill="1" applyAlignment="1">
      <alignment horizontal="left" indent="2"/>
    </xf>
    <xf numFmtId="169" fontId="9" fillId="0" borderId="7" xfId="7" applyNumberFormat="1" applyFont="1" applyFill="1" applyBorder="1"/>
    <xf numFmtId="0" fontId="9" fillId="0" borderId="0" xfId="8" applyFont="1" applyFill="1" applyBorder="1"/>
    <xf numFmtId="0" fontId="9" fillId="0" borderId="0" xfId="8" applyFont="1" applyFill="1" applyAlignment="1">
      <alignment horizontal="left" indent="1"/>
    </xf>
    <xf numFmtId="170" fontId="9" fillId="0" borderId="0" xfId="6" applyNumberFormat="1" applyFont="1" applyFill="1" applyBorder="1"/>
    <xf numFmtId="0" fontId="14" fillId="0" borderId="6" xfId="8" applyFont="1" applyFill="1" applyBorder="1" applyAlignment="1">
      <alignment horizontal="center"/>
    </xf>
    <xf numFmtId="0" fontId="2" fillId="2" borderId="0" xfId="0" applyFont="1" applyFill="1" applyAlignment="1">
      <alignment horizontal="left" wrapText="1"/>
    </xf>
    <xf numFmtId="168" fontId="2" fillId="0" borderId="4" xfId="9" applyNumberFormat="1" applyFont="1" applyBorder="1" applyAlignment="1">
      <alignment wrapText="1"/>
    </xf>
    <xf numFmtId="0" fontId="2" fillId="0" borderId="2" xfId="9" applyFont="1" applyBorder="1" applyAlignment="1">
      <alignment horizontal="right" wrapText="1"/>
    </xf>
    <xf numFmtId="0" fontId="20" fillId="0" borderId="0" xfId="9" applyFont="1" applyAlignment="1">
      <alignment horizontal="right" wrapText="1"/>
    </xf>
    <xf numFmtId="0" fontId="2" fillId="2" borderId="0" xfId="9" applyFont="1" applyFill="1" applyAlignment="1">
      <alignment horizontal="right" wrapText="1"/>
    </xf>
    <xf numFmtId="0" fontId="20" fillId="2" borderId="0" xfId="9" applyFont="1" applyFill="1" applyAlignment="1">
      <alignment horizontal="right" wrapText="1"/>
    </xf>
    <xf numFmtId="0" fontId="2" fillId="2" borderId="1" xfId="9" applyFont="1" applyFill="1" applyBorder="1" applyAlignment="1">
      <alignment horizontal="right" wrapText="1"/>
    </xf>
    <xf numFmtId="0" fontId="17" fillId="0" borderId="0" xfId="9" applyFont="1" applyFill="1" applyAlignment="1">
      <alignment wrapText="1"/>
    </xf>
    <xf numFmtId="0" fontId="7" fillId="0" borderId="0" xfId="9" applyFont="1" applyFill="1" applyAlignment="1">
      <alignment horizontal="center" wrapText="1"/>
    </xf>
    <xf numFmtId="0" fontId="2" fillId="0" borderId="0" xfId="9" applyFont="1" applyFill="1" applyAlignment="1">
      <alignment horizontal="right" wrapText="1"/>
    </xf>
    <xf numFmtId="0" fontId="19" fillId="0" borderId="0" xfId="9" applyFont="1" applyFill="1" applyAlignment="1">
      <alignment wrapText="1"/>
    </xf>
    <xf numFmtId="0" fontId="13" fillId="0" borderId="0" xfId="9" applyFont="1" applyAlignment="1">
      <alignment horizontal="center"/>
    </xf>
    <xf numFmtId="0" fontId="2" fillId="0" borderId="0" xfId="9" applyFont="1" applyBorder="1" applyAlignment="1">
      <alignment horizontal="right" wrapText="1"/>
    </xf>
    <xf numFmtId="168" fontId="2" fillId="0" borderId="6" xfId="9" applyNumberFormat="1" applyFont="1" applyBorder="1" applyAlignment="1">
      <alignment wrapText="1"/>
    </xf>
    <xf numFmtId="0" fontId="2" fillId="0" borderId="0" xfId="9" applyFont="1" applyAlignment="1">
      <alignment horizontal="right" vertical="top" wrapText="1"/>
    </xf>
    <xf numFmtId="168" fontId="2" fillId="0" borderId="0" xfId="9" applyNumberFormat="1" applyFont="1" applyFill="1" applyBorder="1" applyAlignment="1">
      <alignment wrapText="1"/>
    </xf>
    <xf numFmtId="0" fontId="2" fillId="0" borderId="0" xfId="9" applyFont="1" applyFill="1" applyAlignment="1">
      <alignment wrapText="1"/>
    </xf>
    <xf numFmtId="169" fontId="2" fillId="0" borderId="0" xfId="7" applyNumberFormat="1" applyFont="1" applyAlignment="1">
      <alignment wrapText="1"/>
    </xf>
    <xf numFmtId="170" fontId="11" fillId="2" borderId="0" xfId="6" applyNumberFormat="1" applyFont="1" applyFill="1" applyBorder="1" applyAlignment="1">
      <alignment wrapText="1"/>
    </xf>
    <xf numFmtId="170" fontId="12" fillId="2" borderId="0" xfId="0" applyNumberFormat="1" applyFont="1" applyFill="1" applyBorder="1"/>
    <xf numFmtId="170" fontId="9" fillId="0" borderId="6" xfId="6" applyNumberFormat="1" applyFont="1" applyFill="1" applyBorder="1"/>
    <xf numFmtId="170" fontId="9" fillId="0" borderId="0" xfId="8" applyNumberFormat="1" applyFont="1" applyFill="1" applyBorder="1"/>
    <xf numFmtId="170" fontId="12" fillId="2" borderId="0" xfId="0" applyNumberFormat="1" applyFont="1" applyFill="1"/>
    <xf numFmtId="170" fontId="9" fillId="0" borderId="0" xfId="8" applyNumberFormat="1" applyFont="1" applyFill="1"/>
    <xf numFmtId="169" fontId="2" fillId="2" borderId="2" xfId="7" applyNumberFormat="1" applyFont="1" applyFill="1" applyBorder="1" applyAlignment="1">
      <alignment wrapText="1"/>
    </xf>
    <xf numFmtId="169" fontId="2" fillId="2" borderId="0" xfId="7" applyNumberFormat="1" applyFont="1" applyFill="1" applyAlignment="1">
      <alignment wrapText="1"/>
    </xf>
    <xf numFmtId="0" fontId="8" fillId="0" borderId="2" xfId="0" applyFont="1" applyBorder="1" applyAlignment="1">
      <alignment wrapText="1"/>
    </xf>
    <xf numFmtId="0" fontId="8" fillId="0" borderId="0" xfId="0" applyFont="1"/>
    <xf numFmtId="164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165" fontId="8" fillId="0" borderId="1" xfId="0" applyNumberFormat="1" applyFont="1" applyBorder="1" applyAlignment="1">
      <alignment wrapText="1"/>
    </xf>
    <xf numFmtId="165" fontId="8" fillId="0" borderId="2" xfId="0" applyNumberFormat="1" applyFont="1" applyBorder="1" applyAlignment="1">
      <alignment wrapText="1"/>
    </xf>
    <xf numFmtId="169" fontId="8" fillId="0" borderId="3" xfId="7" applyNumberFormat="1" applyFont="1" applyBorder="1" applyAlignment="1">
      <alignment wrapText="1"/>
    </xf>
    <xf numFmtId="0" fontId="8" fillId="0" borderId="5" xfId="0" applyFont="1" applyBorder="1" applyAlignment="1">
      <alignment wrapText="1"/>
    </xf>
    <xf numFmtId="165" fontId="8" fillId="0" borderId="4" xfId="0" applyNumberFormat="1" applyFont="1" applyBorder="1" applyAlignment="1">
      <alignment wrapText="1"/>
    </xf>
    <xf numFmtId="164" fontId="8" fillId="0" borderId="3" xfId="0" applyNumberFormat="1" applyFont="1" applyBorder="1" applyAlignment="1">
      <alignment wrapText="1"/>
    </xf>
    <xf numFmtId="0" fontId="8" fillId="0" borderId="0" xfId="1" applyFont="1">
      <alignment wrapText="1"/>
    </xf>
    <xf numFmtId="164" fontId="8" fillId="0" borderId="2" xfId="0" applyNumberFormat="1" applyFont="1" applyBorder="1" applyAlignment="1">
      <alignment wrapText="1"/>
    </xf>
    <xf numFmtId="0" fontId="8" fillId="0" borderId="0" xfId="0" applyFont="1" applyAlignment="1">
      <alignment wrapText="1" indent="1"/>
    </xf>
    <xf numFmtId="0" fontId="8" fillId="0" borderId="0" xfId="0" applyFont="1" applyAlignment="1">
      <alignment wrapText="1" indent="2"/>
    </xf>
    <xf numFmtId="0" fontId="13" fillId="0" borderId="0" xfId="0" applyFont="1" applyAlignment="1">
      <alignment wrapText="1"/>
    </xf>
    <xf numFmtId="169" fontId="8" fillId="0" borderId="0" xfId="0" applyNumberFormat="1" applyFont="1"/>
    <xf numFmtId="0" fontId="8" fillId="0" borderId="0" xfId="8" applyFont="1" applyFill="1"/>
    <xf numFmtId="170" fontId="8" fillId="2" borderId="0" xfId="6" applyNumberFormat="1" applyFont="1" applyFill="1" applyBorder="1" applyAlignment="1">
      <alignment wrapText="1"/>
    </xf>
    <xf numFmtId="170" fontId="8" fillId="0" borderId="6" xfId="6" applyNumberFormat="1" applyFont="1" applyFill="1" applyBorder="1"/>
    <xf numFmtId="169" fontId="8" fillId="2" borderId="7" xfId="7" applyNumberFormat="1" applyFont="1" applyFill="1" applyBorder="1" applyAlignment="1">
      <alignment wrapText="1"/>
    </xf>
    <xf numFmtId="0" fontId="8" fillId="0" borderId="0" xfId="8" applyFont="1" applyFill="1" applyBorder="1"/>
    <xf numFmtId="169" fontId="8" fillId="2" borderId="0" xfId="7" applyNumberFormat="1" applyFont="1" applyFill="1" applyBorder="1" applyAlignment="1">
      <alignment wrapText="1"/>
    </xf>
    <xf numFmtId="170" fontId="8" fillId="0" borderId="0" xfId="6" applyNumberFormat="1" applyFont="1" applyFill="1" applyBorder="1"/>
    <xf numFmtId="170" fontId="8" fillId="2" borderId="6" xfId="6" applyNumberFormat="1" applyFont="1" applyFill="1" applyBorder="1" applyAlignment="1">
      <alignment wrapText="1"/>
    </xf>
    <xf numFmtId="169" fontId="8" fillId="0" borderId="7" xfId="7" applyNumberFormat="1" applyFont="1" applyFill="1" applyBorder="1"/>
    <xf numFmtId="0" fontId="8" fillId="2" borderId="0" xfId="0" applyFont="1" applyFill="1" applyBorder="1" applyAlignment="1">
      <alignment wrapText="1"/>
    </xf>
    <xf numFmtId="169" fontId="8" fillId="0" borderId="0" xfId="7" applyNumberFormat="1" applyFont="1" applyFill="1" applyBorder="1"/>
    <xf numFmtId="0" fontId="8" fillId="0" borderId="0" xfId="8" applyFont="1" applyBorder="1"/>
    <xf numFmtId="171" fontId="8" fillId="0" borderId="0" xfId="9" applyNumberFormat="1" applyFont="1" applyFill="1" applyAlignment="1">
      <alignment wrapText="1"/>
    </xf>
    <xf numFmtId="0" fontId="8" fillId="2" borderId="0" xfId="9" applyFont="1" applyFill="1" applyAlignment="1">
      <alignment wrapText="1" indent="2"/>
    </xf>
    <xf numFmtId="0" fontId="8" fillId="2" borderId="0" xfId="1" applyFont="1" applyFill="1" applyAlignment="1">
      <alignment horizontal="left" wrapText="1" indent="2"/>
    </xf>
    <xf numFmtId="169" fontId="2" fillId="2" borderId="3" xfId="7" applyNumberFormat="1" applyFont="1" applyFill="1" applyBorder="1" applyAlignment="1">
      <alignment wrapText="1"/>
    </xf>
    <xf numFmtId="0" fontId="8" fillId="2" borderId="0" xfId="1" applyFont="1" applyFill="1">
      <alignment wrapText="1"/>
    </xf>
    <xf numFmtId="0" fontId="7" fillId="0" borderId="0" xfId="0" applyFont="1" applyAlignment="1">
      <alignment horizontal="center" wrapText="1"/>
    </xf>
    <xf numFmtId="0" fontId="0" fillId="0" borderId="0" xfId="0"/>
    <xf numFmtId="0" fontId="7" fillId="0" borderId="1" xfId="0" applyFont="1" applyBorder="1" applyAlignment="1">
      <alignment horizontal="center" wrapText="1"/>
    </xf>
    <xf numFmtId="0" fontId="14" fillId="0" borderId="6" xfId="8" applyFont="1" applyBorder="1" applyAlignment="1">
      <alignment horizontal="center"/>
    </xf>
    <xf numFmtId="0" fontId="14" fillId="0" borderId="0" xfId="8" applyFont="1" applyAlignment="1">
      <alignment horizontal="center"/>
    </xf>
    <xf numFmtId="0" fontId="2" fillId="0" borderId="0" xfId="1" applyAlignment="1">
      <alignment vertical="top" wrapText="1"/>
    </xf>
    <xf numFmtId="0" fontId="2" fillId="0" borderId="0" xfId="1" applyBorder="1" applyAlignment="1">
      <alignment vertical="top" wrapText="1"/>
    </xf>
    <xf numFmtId="0" fontId="2" fillId="0" borderId="0" xfId="9" applyFont="1" applyBorder="1" applyAlignment="1">
      <alignment vertical="top" wrapText="1"/>
    </xf>
    <xf numFmtId="0" fontId="2" fillId="0" borderId="0" xfId="1">
      <alignment wrapText="1"/>
    </xf>
    <xf numFmtId="0" fontId="13" fillId="0" borderId="0" xfId="9" applyFont="1" applyAlignment="1">
      <alignment horizontal="center"/>
    </xf>
    <xf numFmtId="0" fontId="2" fillId="0" borderId="0" xfId="1" applyAlignment="1">
      <alignment horizontal="left" wrapText="1"/>
    </xf>
    <xf numFmtId="0" fontId="2" fillId="0" borderId="0" xfId="1" quotePrefix="1" applyAlignment="1">
      <alignment horizontal="left" vertical="top" wrapText="1"/>
    </xf>
  </cellXfs>
  <cellStyles count="10">
    <cellStyle name="Comma" xfId="6" builtinId="3"/>
    <cellStyle name="Currency" xfId="7" builtinId="4"/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Normal 3" xfId="8" xr:uid="{3AEBACE8-587A-45C0-9513-DAE748185A9F}"/>
    <cellStyle name="Normal 4" xfId="9" xr:uid="{62CFB073-ED1A-4A21-BA61-3CA7B8F0F172}"/>
    <cellStyle name="Table (Normal)" xfId="1" xr:uid="{00000000-0005-0000-0000-000001000000}"/>
  </cellStyles>
  <dxfs count="9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</dxfs>
  <tableStyles count="3" defaultTableStyle="TableStyleMedium2" defaultPivotStyle="PivotStyleLight16">
    <tableStyle name="tableStyle1" pivot="0" count="2" xr9:uid="{00000000-0011-0000-FFFF-FFFF00000000}">
      <tableStyleElement type="firstRowStripe" dxfId="8"/>
      <tableStyleElement type="secondRowStripe" dxfId="7"/>
    </tableStyle>
    <tableStyle name="tableStyle2" pivot="0" count="2" xr9:uid="{00000000-0011-0000-FFFF-FFFF01000000}">
      <tableStyleElement type="firstRowStripe" dxfId="6"/>
      <tableStyleElement type="secondRowStripe" dxfId="5"/>
    </tableStyle>
    <tableStyle name="tableStyle3" pivot="0" count="2" xr9:uid="{00000000-0011-0000-FFFF-FFFF02000000}">
      <tableStyleElement type="firstRowStripe" dxfId="4"/>
      <tableStyleElement type="secondRowStripe" dxfId="3"/>
    </tableStyle>
  </tableStyles>
  <colors>
    <mruColors>
      <color rgb="FFCC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6:E41" headerRowCount="0" totalsRowShown="0">
  <tableColumns count="4">
    <tableColumn id="1" xr3:uid="{00000000-0010-0000-0000-000001000000}" name="Column1"/>
    <tableColumn id="2" xr3:uid="{00000000-0010-0000-0000-000002000000}" name="Column2" dataDxfId="2"/>
    <tableColumn id="3" xr3:uid="{00000000-0010-0000-0000-000003000000}" name="Column3" dataDxfId="1"/>
    <tableColumn id="4" xr3:uid="{00000000-0010-0000-0000-000004000000}" name="Column4" dataDxfId="0"/>
  </tableColumns>
  <tableStyleInfo name="tableStyle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0CD76F2-EB8A-4555-BAB4-FF7A5DCCD87D}" name="Table13" displayName="Table13" ref="B7:I30" headerRowCount="0" totalsRowShown="0">
  <tableColumns count="8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</tableColumns>
  <tableStyleInfo name="tableStyle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E5B8985-23C8-4500-9C40-C5A505064471}" name="Table14" displayName="Table14" ref="B7:I50" headerRowCount="0" totalsRowShown="0">
  <tableColumns count="8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</tableColumns>
  <tableStyleInfo name="tableStyle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57"/>
  <sheetViews>
    <sheetView showGridLines="0" tabSelected="1" showRuler="0" workbookViewId="0">
      <selection activeCell="A18" sqref="A18"/>
    </sheetView>
  </sheetViews>
  <sheetFormatPr defaultColWidth="13.140625" defaultRowHeight="12.75" x14ac:dyDescent="0.2"/>
  <cols>
    <col min="2" max="2" width="79.85546875" customWidth="1"/>
    <col min="3" max="3" width="20.42578125" customWidth="1"/>
    <col min="4" max="4" width="0.28515625" customWidth="1"/>
    <col min="5" max="5" width="20.42578125" customWidth="1"/>
  </cols>
  <sheetData>
    <row r="1" spans="2:5" ht="15" customHeight="1" x14ac:dyDescent="0.2">
      <c r="B1" s="144" t="s">
        <v>0</v>
      </c>
      <c r="C1" s="145"/>
      <c r="D1" s="145"/>
      <c r="E1" s="145"/>
    </row>
    <row r="2" spans="2:5" ht="15" customHeight="1" x14ac:dyDescent="0.2">
      <c r="B2" s="144" t="s">
        <v>1</v>
      </c>
      <c r="C2" s="145"/>
      <c r="D2" s="145"/>
      <c r="E2" s="145"/>
    </row>
    <row r="3" spans="2:5" ht="15" customHeight="1" x14ac:dyDescent="0.2">
      <c r="B3" s="144" t="s">
        <v>2</v>
      </c>
      <c r="C3" s="145"/>
      <c r="D3" s="145"/>
      <c r="E3" s="145"/>
    </row>
    <row r="4" spans="2:5" ht="15" customHeight="1" x14ac:dyDescent="0.2">
      <c r="B4" s="144" t="s">
        <v>115</v>
      </c>
      <c r="C4" s="145"/>
      <c r="D4" s="145"/>
      <c r="E4" s="145"/>
    </row>
    <row r="5" spans="2:5" ht="15" customHeight="1" x14ac:dyDescent="0.2">
      <c r="C5" s="2" t="s">
        <v>3</v>
      </c>
      <c r="E5" s="2" t="s">
        <v>4</v>
      </c>
    </row>
    <row r="6" spans="2:5" ht="15" customHeight="1" x14ac:dyDescent="0.2">
      <c r="B6" s="3" t="s">
        <v>5</v>
      </c>
      <c r="C6" s="111"/>
      <c r="D6" s="112"/>
      <c r="E6" s="111"/>
    </row>
    <row r="7" spans="2:5" ht="15" customHeight="1" x14ac:dyDescent="0.2">
      <c r="B7" s="1" t="s">
        <v>6</v>
      </c>
      <c r="C7" s="112"/>
      <c r="D7" s="112"/>
      <c r="E7" s="112"/>
    </row>
    <row r="8" spans="2:5" ht="15" customHeight="1" x14ac:dyDescent="0.2">
      <c r="B8" s="4" t="s">
        <v>7</v>
      </c>
      <c r="C8" s="113">
        <v>228843000</v>
      </c>
      <c r="D8" s="112"/>
      <c r="E8" s="113">
        <v>141563000</v>
      </c>
    </row>
    <row r="9" spans="2:5" ht="15" customHeight="1" x14ac:dyDescent="0.2">
      <c r="B9" s="4" t="s">
        <v>8</v>
      </c>
      <c r="C9" s="114">
        <v>34153000</v>
      </c>
      <c r="D9" s="112"/>
      <c r="E9" s="114">
        <v>50373000</v>
      </c>
    </row>
    <row r="10" spans="2:5" ht="15" customHeight="1" x14ac:dyDescent="0.2">
      <c r="B10" s="4" t="s">
        <v>9</v>
      </c>
      <c r="C10" s="115">
        <v>52365000</v>
      </c>
      <c r="D10" s="112"/>
      <c r="E10" s="115">
        <v>63647000</v>
      </c>
    </row>
    <row r="11" spans="2:5" ht="15" customHeight="1" x14ac:dyDescent="0.2">
      <c r="B11" s="8" t="s">
        <v>10</v>
      </c>
      <c r="C11" s="116">
        <v>315361000</v>
      </c>
      <c r="D11" s="112"/>
      <c r="E11" s="116">
        <v>255583000</v>
      </c>
    </row>
    <row r="12" spans="2:5" ht="15" customHeight="1" x14ac:dyDescent="0.2">
      <c r="B12" s="1" t="s">
        <v>11</v>
      </c>
      <c r="C12" s="114">
        <v>17827000</v>
      </c>
      <c r="D12" s="112"/>
      <c r="E12" s="114">
        <v>30530000</v>
      </c>
    </row>
    <row r="13" spans="2:5" ht="15" customHeight="1" x14ac:dyDescent="0.2">
      <c r="B13" s="1" t="s">
        <v>12</v>
      </c>
      <c r="C13" s="114">
        <v>6041000</v>
      </c>
      <c r="D13" s="112"/>
      <c r="E13" s="114">
        <v>2197000</v>
      </c>
    </row>
    <row r="14" spans="2:5" ht="15" customHeight="1" x14ac:dyDescent="0.2">
      <c r="B14" s="1" t="s">
        <v>13</v>
      </c>
      <c r="C14" s="114">
        <v>178685000</v>
      </c>
      <c r="D14" s="112"/>
      <c r="E14" s="114">
        <v>178685000</v>
      </c>
    </row>
    <row r="15" spans="2:5" ht="15" customHeight="1" x14ac:dyDescent="0.2">
      <c r="B15" s="1" t="s">
        <v>14</v>
      </c>
      <c r="C15" s="114">
        <v>4738000</v>
      </c>
      <c r="D15" s="112"/>
      <c r="E15" s="114">
        <v>11404000</v>
      </c>
    </row>
    <row r="16" spans="2:5" ht="15" customHeight="1" x14ac:dyDescent="0.2">
      <c r="B16" s="1" t="s">
        <v>15</v>
      </c>
      <c r="C16" s="114">
        <v>74823000</v>
      </c>
      <c r="D16" s="112"/>
      <c r="E16" s="114">
        <v>74823000</v>
      </c>
    </row>
    <row r="17" spans="2:5" ht="15" customHeight="1" x14ac:dyDescent="0.2">
      <c r="B17" s="1" t="s">
        <v>16</v>
      </c>
      <c r="C17" s="114">
        <v>6071000</v>
      </c>
      <c r="D17" s="112"/>
      <c r="E17" s="114">
        <v>11639000</v>
      </c>
    </row>
    <row r="18" spans="2:5" ht="15" customHeight="1" x14ac:dyDescent="0.2">
      <c r="B18" s="1" t="s">
        <v>17</v>
      </c>
      <c r="C18" s="115">
        <v>9144000</v>
      </c>
      <c r="D18" s="112"/>
      <c r="E18" s="115">
        <v>6095000</v>
      </c>
    </row>
    <row r="19" spans="2:5" ht="15" customHeight="1" x14ac:dyDescent="0.2">
      <c r="B19" s="10" t="s">
        <v>18</v>
      </c>
      <c r="C19" s="117">
        <v>612690</v>
      </c>
      <c r="D19" s="112"/>
      <c r="E19" s="117">
        <v>570956</v>
      </c>
    </row>
    <row r="20" spans="2:5" ht="15" customHeight="1" x14ac:dyDescent="0.2">
      <c r="B20" s="3" t="s">
        <v>163</v>
      </c>
      <c r="C20" s="118"/>
      <c r="D20" s="112"/>
      <c r="E20" s="118"/>
    </row>
    <row r="21" spans="2:5" ht="15" customHeight="1" x14ac:dyDescent="0.2">
      <c r="B21" s="1" t="s">
        <v>86</v>
      </c>
      <c r="C21" s="112"/>
      <c r="D21" s="112"/>
      <c r="E21" s="112"/>
    </row>
    <row r="22" spans="2:5" ht="15" customHeight="1" x14ac:dyDescent="0.2">
      <c r="B22" s="11" t="s">
        <v>19</v>
      </c>
      <c r="C22" s="113">
        <v>0</v>
      </c>
      <c r="D22" s="112"/>
      <c r="E22" s="113">
        <v>42776000</v>
      </c>
    </row>
    <row r="23" spans="2:5" ht="15" customHeight="1" x14ac:dyDescent="0.2">
      <c r="B23" s="11" t="s">
        <v>20</v>
      </c>
      <c r="C23" s="114">
        <v>11311000</v>
      </c>
      <c r="D23" s="112"/>
      <c r="E23" s="114">
        <v>15016000</v>
      </c>
    </row>
    <row r="24" spans="2:5" ht="15" customHeight="1" x14ac:dyDescent="0.2">
      <c r="B24" s="11" t="s">
        <v>21</v>
      </c>
      <c r="C24" s="114">
        <v>196350000</v>
      </c>
      <c r="D24" s="112"/>
      <c r="E24" s="114">
        <v>209423000</v>
      </c>
    </row>
    <row r="25" spans="2:5" ht="15" customHeight="1" x14ac:dyDescent="0.2">
      <c r="B25" s="4" t="s">
        <v>22</v>
      </c>
      <c r="C25" s="115">
        <v>97765000</v>
      </c>
      <c r="D25" s="112"/>
      <c r="E25" s="115">
        <v>101939000</v>
      </c>
    </row>
    <row r="26" spans="2:5" ht="15" customHeight="1" x14ac:dyDescent="0.2">
      <c r="B26" s="8" t="s">
        <v>23</v>
      </c>
      <c r="C26" s="116">
        <v>305426000</v>
      </c>
      <c r="D26" s="112"/>
      <c r="E26" s="116">
        <v>369154000</v>
      </c>
    </row>
    <row r="27" spans="2:5" ht="15" customHeight="1" x14ac:dyDescent="0.2">
      <c r="B27" s="1" t="s">
        <v>24</v>
      </c>
      <c r="C27" s="114">
        <v>246013000</v>
      </c>
      <c r="D27" s="112"/>
      <c r="E27" s="114">
        <v>226470000</v>
      </c>
    </row>
    <row r="28" spans="2:5" ht="15" customHeight="1" x14ac:dyDescent="0.2">
      <c r="B28" s="12" t="s">
        <v>25</v>
      </c>
      <c r="C28" s="114">
        <v>3604000</v>
      </c>
      <c r="D28" s="112"/>
      <c r="E28" s="114">
        <v>2382000</v>
      </c>
    </row>
    <row r="29" spans="2:5" ht="15" customHeight="1" x14ac:dyDescent="0.2">
      <c r="B29" s="1" t="s">
        <v>26</v>
      </c>
      <c r="C29" s="115">
        <v>16596000</v>
      </c>
      <c r="D29" s="112"/>
      <c r="E29" s="115">
        <v>13262000</v>
      </c>
    </row>
    <row r="30" spans="2:5" ht="15" customHeight="1" x14ac:dyDescent="0.2">
      <c r="B30" s="10" t="s">
        <v>27</v>
      </c>
      <c r="C30" s="119">
        <v>571639000</v>
      </c>
      <c r="D30" s="112"/>
      <c r="E30" s="119">
        <v>611268000</v>
      </c>
    </row>
    <row r="31" spans="2:5" ht="15" customHeight="1" x14ac:dyDescent="0.2">
      <c r="B31" s="1" t="s">
        <v>28</v>
      </c>
      <c r="C31" s="111"/>
      <c r="D31" s="112"/>
      <c r="E31" s="111"/>
    </row>
    <row r="32" spans="2:5" ht="16.7" customHeight="1" x14ac:dyDescent="0.2">
      <c r="B32" s="3" t="s">
        <v>87</v>
      </c>
      <c r="C32" s="112"/>
      <c r="D32" s="112"/>
      <c r="E32" s="112"/>
    </row>
    <row r="33" spans="2:5" ht="39.200000000000003" customHeight="1" x14ac:dyDescent="0.2">
      <c r="B33" s="14" t="s">
        <v>88</v>
      </c>
      <c r="C33" s="114">
        <v>5000</v>
      </c>
      <c r="D33" s="112"/>
      <c r="E33" s="114">
        <v>4000</v>
      </c>
    </row>
    <row r="34" spans="2:5" ht="15" customHeight="1" x14ac:dyDescent="0.2">
      <c r="B34" s="14" t="s">
        <v>29</v>
      </c>
      <c r="C34" s="114">
        <v>2441656000</v>
      </c>
      <c r="D34" s="112"/>
      <c r="E34" s="114">
        <v>2337565000</v>
      </c>
    </row>
    <row r="35" spans="2:5" ht="17.25" customHeight="1" x14ac:dyDescent="0.2">
      <c r="B35" s="12" t="s">
        <v>89</v>
      </c>
      <c r="C35" s="114">
        <v>-922666000</v>
      </c>
      <c r="D35" s="112"/>
      <c r="E35" s="114">
        <v>-922666000</v>
      </c>
    </row>
    <row r="36" spans="2:5" ht="15" customHeight="1" x14ac:dyDescent="0.2">
      <c r="B36" s="1" t="s">
        <v>30</v>
      </c>
      <c r="C36" s="114">
        <v>-1508914000</v>
      </c>
      <c r="D36" s="112"/>
      <c r="E36" s="114">
        <v>-1449887000</v>
      </c>
    </row>
    <row r="37" spans="2:5" ht="15" customHeight="1" x14ac:dyDescent="0.2">
      <c r="B37" s="1" t="s">
        <v>31</v>
      </c>
      <c r="C37" s="115">
        <v>30734000</v>
      </c>
      <c r="D37" s="112"/>
      <c r="E37" s="115">
        <v>-5647000</v>
      </c>
    </row>
    <row r="38" spans="2:5" ht="15" customHeight="1" x14ac:dyDescent="0.2">
      <c r="B38" s="10" t="s">
        <v>92</v>
      </c>
      <c r="C38" s="116">
        <v>40815000</v>
      </c>
      <c r="D38" s="112"/>
      <c r="E38" s="116">
        <v>-40631000</v>
      </c>
    </row>
    <row r="39" spans="2:5" ht="15" customHeight="1" x14ac:dyDescent="0.2">
      <c r="B39" s="1" t="s">
        <v>32</v>
      </c>
      <c r="C39" s="115">
        <v>236000</v>
      </c>
      <c r="D39" s="112"/>
      <c r="E39" s="115">
        <v>319000</v>
      </c>
    </row>
    <row r="40" spans="2:5" ht="15" customHeight="1" x14ac:dyDescent="0.2">
      <c r="B40" s="10" t="s">
        <v>90</v>
      </c>
      <c r="C40" s="119">
        <v>41051000</v>
      </c>
      <c r="D40" s="112"/>
      <c r="E40" s="119">
        <v>-40312000</v>
      </c>
    </row>
    <row r="41" spans="2:5" ht="15" customHeight="1" x14ac:dyDescent="0.2">
      <c r="B41" s="10" t="s">
        <v>91</v>
      </c>
      <c r="C41" s="120">
        <v>612690000</v>
      </c>
      <c r="D41" s="112"/>
      <c r="E41" s="120">
        <v>570956000</v>
      </c>
    </row>
    <row r="42" spans="2:5" ht="15" customHeight="1" x14ac:dyDescent="0.2">
      <c r="C42" s="17"/>
      <c r="E42" s="17"/>
    </row>
    <row r="43" spans="2:5" ht="15" customHeight="1" x14ac:dyDescent="0.2">
      <c r="B43" s="145"/>
      <c r="C43" s="145"/>
      <c r="D43" s="145"/>
      <c r="E43" s="145"/>
    </row>
    <row r="44" spans="2:5" ht="15" customHeight="1" x14ac:dyDescent="0.2"/>
    <row r="45" spans="2:5" ht="15" customHeight="1" x14ac:dyDescent="0.2"/>
    <row r="46" spans="2:5" ht="15" customHeight="1" x14ac:dyDescent="0.2"/>
    <row r="47" spans="2:5" ht="15" customHeight="1" x14ac:dyDescent="0.2"/>
    <row r="48" spans="2:5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</sheetData>
  <mergeCells count="5">
    <mergeCell ref="B1:E1"/>
    <mergeCell ref="B2:E2"/>
    <mergeCell ref="B3:E3"/>
    <mergeCell ref="B43:E43"/>
    <mergeCell ref="B4:E4"/>
  </mergeCells>
  <pageMargins left="0.75" right="0.75" top="1" bottom="1" header="0.5" footer="0.5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00097-9520-4B8F-83AD-BE9E2D199F08}">
  <dimension ref="B1:I54"/>
  <sheetViews>
    <sheetView showGridLines="0" showRuler="0" workbookViewId="0">
      <selection activeCell="C15" sqref="C15"/>
    </sheetView>
  </sheetViews>
  <sheetFormatPr defaultColWidth="13.140625" defaultRowHeight="12.75" x14ac:dyDescent="0.2"/>
  <cols>
    <col min="2" max="2" width="62" customWidth="1"/>
    <col min="3" max="3" width="17.28515625" customWidth="1"/>
    <col min="4" max="4" width="0.28515625" customWidth="1"/>
    <col min="5" max="5" width="17.28515625" customWidth="1"/>
    <col min="6" max="6" width="0.28515625" customWidth="1"/>
    <col min="7" max="7" width="16.140625" customWidth="1"/>
    <col min="8" max="8" width="0.28515625" customWidth="1"/>
    <col min="9" max="9" width="16.140625" customWidth="1"/>
  </cols>
  <sheetData>
    <row r="1" spans="2:9" ht="15" customHeight="1" x14ac:dyDescent="0.2">
      <c r="B1" s="144" t="s">
        <v>0</v>
      </c>
      <c r="C1" s="145"/>
      <c r="D1" s="145"/>
      <c r="E1" s="145"/>
      <c r="F1" s="145"/>
      <c r="G1" s="145"/>
      <c r="H1" s="145"/>
      <c r="I1" s="145"/>
    </row>
    <row r="2" spans="2:9" ht="19.149999999999999" customHeight="1" x14ac:dyDescent="0.2">
      <c r="B2" s="144" t="s">
        <v>33</v>
      </c>
      <c r="C2" s="145"/>
      <c r="D2" s="145"/>
      <c r="E2" s="145"/>
      <c r="F2" s="145"/>
      <c r="G2" s="145"/>
      <c r="H2" s="145"/>
      <c r="I2" s="145"/>
    </row>
    <row r="3" spans="2:9" ht="15" customHeight="1" x14ac:dyDescent="0.2">
      <c r="B3" s="144" t="s">
        <v>2</v>
      </c>
      <c r="C3" s="145"/>
      <c r="D3" s="145"/>
      <c r="E3" s="145"/>
      <c r="F3" s="145"/>
      <c r="G3" s="145"/>
      <c r="H3" s="145"/>
      <c r="I3" s="145"/>
    </row>
    <row r="4" spans="2:9" ht="15" customHeight="1" x14ac:dyDescent="0.2">
      <c r="B4" s="144" t="s">
        <v>115</v>
      </c>
      <c r="C4" s="145"/>
      <c r="D4" s="145"/>
      <c r="E4" s="145"/>
      <c r="F4" s="145"/>
      <c r="G4" s="145"/>
      <c r="H4" s="145"/>
      <c r="I4" s="145"/>
    </row>
    <row r="5" spans="2:9" ht="15" customHeight="1" x14ac:dyDescent="0.2">
      <c r="C5" s="146" t="s">
        <v>34</v>
      </c>
      <c r="D5" s="145"/>
      <c r="E5" s="145"/>
      <c r="G5" s="146" t="s">
        <v>35</v>
      </c>
      <c r="H5" s="145"/>
      <c r="I5" s="145"/>
    </row>
    <row r="6" spans="2:9" ht="15" customHeight="1" x14ac:dyDescent="0.2">
      <c r="C6" s="18">
        <v>2024</v>
      </c>
      <c r="D6" s="21"/>
      <c r="E6" s="18">
        <v>2023</v>
      </c>
      <c r="G6" s="18">
        <v>2024</v>
      </c>
      <c r="H6" s="21"/>
      <c r="I6" s="18">
        <v>2023</v>
      </c>
    </row>
    <row r="7" spans="2:9" ht="15" customHeight="1" x14ac:dyDescent="0.2">
      <c r="B7" s="121" t="s">
        <v>36</v>
      </c>
      <c r="C7" s="122">
        <v>130379000</v>
      </c>
      <c r="D7" s="112"/>
      <c r="E7" s="122">
        <v>137716000</v>
      </c>
      <c r="F7" s="112"/>
      <c r="G7" s="122">
        <v>492557000</v>
      </c>
      <c r="H7" s="112"/>
      <c r="I7" s="122">
        <v>514910000</v>
      </c>
    </row>
    <row r="8" spans="2:9" ht="15" customHeight="1" x14ac:dyDescent="0.2">
      <c r="B8" s="121" t="s">
        <v>37</v>
      </c>
      <c r="C8" s="115">
        <v>12192000</v>
      </c>
      <c r="D8" s="112"/>
      <c r="E8" s="115">
        <v>15406000</v>
      </c>
      <c r="F8" s="112"/>
      <c r="G8" s="115">
        <v>48251000</v>
      </c>
      <c r="H8" s="112"/>
      <c r="I8" s="115">
        <v>64246000</v>
      </c>
    </row>
    <row r="9" spans="2:9" ht="15" customHeight="1" x14ac:dyDescent="0.2">
      <c r="B9" s="121" t="s">
        <v>38</v>
      </c>
      <c r="C9" s="119">
        <v>118187000</v>
      </c>
      <c r="D9" s="112"/>
      <c r="E9" s="119">
        <v>122310000</v>
      </c>
      <c r="F9" s="112"/>
      <c r="G9" s="119">
        <v>444306000</v>
      </c>
      <c r="H9" s="112"/>
      <c r="I9" s="119">
        <v>450664000</v>
      </c>
    </row>
    <row r="10" spans="2:9" ht="15" customHeight="1" x14ac:dyDescent="0.2">
      <c r="B10" s="121" t="s">
        <v>39</v>
      </c>
      <c r="C10" s="122"/>
      <c r="D10" s="112"/>
      <c r="E10" s="122"/>
      <c r="F10" s="112"/>
      <c r="G10" s="122"/>
      <c r="H10" s="112"/>
      <c r="I10" s="122"/>
    </row>
    <row r="11" spans="2:9" ht="15" customHeight="1" x14ac:dyDescent="0.2">
      <c r="B11" s="123" t="s">
        <v>40</v>
      </c>
      <c r="C11" s="114">
        <v>42620000</v>
      </c>
      <c r="D11" s="112"/>
      <c r="E11" s="114">
        <v>34492000</v>
      </c>
      <c r="F11" s="112"/>
      <c r="G11" s="114">
        <v>144207000</v>
      </c>
      <c r="H11" s="112"/>
      <c r="I11" s="114">
        <v>110505000</v>
      </c>
    </row>
    <row r="12" spans="2:9" ht="15" customHeight="1" x14ac:dyDescent="0.2">
      <c r="B12" s="123" t="s">
        <v>41</v>
      </c>
      <c r="C12" s="114">
        <v>72462000</v>
      </c>
      <c r="D12" s="112"/>
      <c r="E12" s="114">
        <v>72492000</v>
      </c>
      <c r="F12" s="112"/>
      <c r="G12" s="114">
        <v>295399000</v>
      </c>
      <c r="H12" s="112"/>
      <c r="I12" s="114">
        <v>350405000</v>
      </c>
    </row>
    <row r="13" spans="2:9" ht="15" customHeight="1" x14ac:dyDescent="0.2">
      <c r="B13" s="123" t="s">
        <v>42</v>
      </c>
      <c r="C13" s="114">
        <v>453000</v>
      </c>
      <c r="D13" s="112"/>
      <c r="E13" s="114">
        <v>-2327000</v>
      </c>
      <c r="F13" s="112"/>
      <c r="G13" s="114">
        <v>1066000</v>
      </c>
      <c r="H13" s="112"/>
      <c r="I13" s="114">
        <v>8006000</v>
      </c>
    </row>
    <row r="14" spans="2:9" ht="15" customHeight="1" x14ac:dyDescent="0.2">
      <c r="B14" s="123" t="s">
        <v>164</v>
      </c>
      <c r="C14" s="115">
        <v>0</v>
      </c>
      <c r="D14" s="121"/>
      <c r="E14" s="115">
        <v>0</v>
      </c>
      <c r="F14" s="121"/>
      <c r="G14" s="115">
        <v>-5160000</v>
      </c>
      <c r="H14" s="121"/>
      <c r="I14" s="115">
        <v>0</v>
      </c>
    </row>
    <row r="15" spans="2:9" ht="15" customHeight="1" x14ac:dyDescent="0.2">
      <c r="B15" s="124" t="s">
        <v>43</v>
      </c>
      <c r="C15" s="119">
        <v>115535000</v>
      </c>
      <c r="D15" s="112"/>
      <c r="E15" s="119">
        <v>104657000</v>
      </c>
      <c r="F15" s="112"/>
      <c r="G15" s="119">
        <v>435512000</v>
      </c>
      <c r="H15" s="112"/>
      <c r="I15" s="119">
        <v>468916000</v>
      </c>
    </row>
    <row r="16" spans="2:9" ht="15" customHeight="1" x14ac:dyDescent="0.2">
      <c r="B16" s="125" t="s">
        <v>44</v>
      </c>
      <c r="C16" s="116">
        <v>2652000</v>
      </c>
      <c r="D16" s="112"/>
      <c r="E16" s="116">
        <v>17653000</v>
      </c>
      <c r="F16" s="112"/>
      <c r="G16" s="116">
        <v>8794000</v>
      </c>
      <c r="H16" s="112"/>
      <c r="I16" s="116">
        <v>-18252000</v>
      </c>
    </row>
    <row r="17" spans="2:9" ht="15" customHeight="1" x14ac:dyDescent="0.2">
      <c r="B17" s="121" t="s">
        <v>45</v>
      </c>
      <c r="C17" s="115">
        <v>-44449000</v>
      </c>
      <c r="D17" s="112"/>
      <c r="E17" s="115">
        <v>16086000</v>
      </c>
      <c r="F17" s="112"/>
      <c r="G17" s="115">
        <v>-39185000</v>
      </c>
      <c r="H17" s="112"/>
      <c r="I17" s="115">
        <v>-25174000</v>
      </c>
    </row>
    <row r="18" spans="2:9" ht="16.7" customHeight="1" x14ac:dyDescent="0.2">
      <c r="B18" s="125" t="s">
        <v>46</v>
      </c>
      <c r="C18" s="116">
        <v>-41797000</v>
      </c>
      <c r="D18" s="112"/>
      <c r="E18" s="116">
        <v>33739000</v>
      </c>
      <c r="F18" s="112"/>
      <c r="G18" s="116">
        <v>-30391000</v>
      </c>
      <c r="H18" s="112"/>
      <c r="I18" s="116">
        <v>-43426000</v>
      </c>
    </row>
    <row r="19" spans="2:9" ht="15" customHeight="1" x14ac:dyDescent="0.2">
      <c r="B19" s="121" t="s">
        <v>47</v>
      </c>
      <c r="C19" s="115">
        <v>8321000</v>
      </c>
      <c r="D19" s="112"/>
      <c r="E19" s="115">
        <v>5250000</v>
      </c>
      <c r="F19" s="112"/>
      <c r="G19" s="115">
        <v>26123000</v>
      </c>
      <c r="H19" s="112"/>
      <c r="I19" s="115">
        <v>9508000</v>
      </c>
    </row>
    <row r="20" spans="2:9" ht="15" customHeight="1" x14ac:dyDescent="0.2">
      <c r="B20" s="125" t="s">
        <v>48</v>
      </c>
      <c r="C20" s="116">
        <v>-50118000</v>
      </c>
      <c r="D20" s="112"/>
      <c r="E20" s="116">
        <v>28489000</v>
      </c>
      <c r="F20" s="112"/>
      <c r="G20" s="116">
        <v>-56514000</v>
      </c>
      <c r="H20" s="112"/>
      <c r="I20" s="116">
        <v>-52934000</v>
      </c>
    </row>
    <row r="21" spans="2:9" ht="15" customHeight="1" x14ac:dyDescent="0.2">
      <c r="B21" s="121" t="s">
        <v>49</v>
      </c>
      <c r="C21" s="115">
        <v>-531000</v>
      </c>
      <c r="D21" s="112"/>
      <c r="E21" s="115">
        <v>-787000</v>
      </c>
      <c r="F21" s="112"/>
      <c r="G21" s="115">
        <v>-2513000</v>
      </c>
      <c r="H21" s="112"/>
      <c r="I21" s="115">
        <v>-2476000</v>
      </c>
    </row>
    <row r="22" spans="2:9" ht="15" customHeight="1" thickBot="1" x14ac:dyDescent="0.25">
      <c r="B22" s="125" t="s">
        <v>50</v>
      </c>
      <c r="C22" s="117">
        <f>-50649000/1000</f>
        <v>-50649</v>
      </c>
      <c r="D22" s="126"/>
      <c r="E22" s="117">
        <f>27702000/1000</f>
        <v>27702</v>
      </c>
      <c r="F22" s="126"/>
      <c r="G22" s="117">
        <f>-59027000/1000</f>
        <v>-59027</v>
      </c>
      <c r="H22" s="126"/>
      <c r="I22" s="117">
        <f>-55410000/1000</f>
        <v>-55410</v>
      </c>
    </row>
    <row r="23" spans="2:9" ht="15" customHeight="1" thickTop="1" x14ac:dyDescent="0.2">
      <c r="C23" s="17"/>
      <c r="E23" s="17"/>
      <c r="G23" s="17"/>
      <c r="I23" s="17"/>
    </row>
    <row r="24" spans="2:9" ht="15" customHeight="1" x14ac:dyDescent="0.2">
      <c r="B24" s="3" t="s">
        <v>51</v>
      </c>
    </row>
    <row r="25" spans="2:9" ht="15" customHeight="1" x14ac:dyDescent="0.2">
      <c r="B25" s="23" t="s">
        <v>52</v>
      </c>
      <c r="C25" s="19">
        <v>-1.2</v>
      </c>
      <c r="E25" s="19">
        <v>0.87</v>
      </c>
      <c r="G25" s="19">
        <v>-1.51</v>
      </c>
      <c r="I25" s="19">
        <v>-1.77</v>
      </c>
    </row>
    <row r="26" spans="2:9" ht="15" customHeight="1" x14ac:dyDescent="0.2">
      <c r="B26" s="23" t="s">
        <v>53</v>
      </c>
      <c r="C26" s="19">
        <v>-1.2</v>
      </c>
      <c r="E26" s="19">
        <v>0.76</v>
      </c>
      <c r="G26" s="19">
        <v>-1.51</v>
      </c>
      <c r="I26" s="19">
        <v>-1.77</v>
      </c>
    </row>
    <row r="27" spans="2:9" ht="15" customHeight="1" x14ac:dyDescent="0.2"/>
    <row r="28" spans="2:9" ht="15" customHeight="1" x14ac:dyDescent="0.2">
      <c r="B28" s="3" t="s">
        <v>54</v>
      </c>
    </row>
    <row r="29" spans="2:9" ht="15" customHeight="1" x14ac:dyDescent="0.2">
      <c r="B29" s="23" t="s">
        <v>52</v>
      </c>
      <c r="C29" s="20">
        <v>42162679</v>
      </c>
      <c r="E29" s="20">
        <v>31854446</v>
      </c>
      <c r="G29" s="20">
        <v>39170368</v>
      </c>
      <c r="I29" s="20">
        <v>31243179</v>
      </c>
    </row>
    <row r="30" spans="2:9" ht="15" customHeight="1" x14ac:dyDescent="0.2">
      <c r="B30" s="23" t="s">
        <v>53</v>
      </c>
      <c r="C30" s="20">
        <v>42162679</v>
      </c>
      <c r="E30" s="20">
        <v>37291182</v>
      </c>
      <c r="G30" s="20">
        <v>39170368</v>
      </c>
      <c r="I30" s="20">
        <v>31243179</v>
      </c>
    </row>
    <row r="31" spans="2:9" ht="15" customHeight="1" x14ac:dyDescent="0.2"/>
    <row r="32" spans="2:9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</sheetData>
  <mergeCells count="6">
    <mergeCell ref="C5:E5"/>
    <mergeCell ref="G5:I5"/>
    <mergeCell ref="B3:I3"/>
    <mergeCell ref="B2:I2"/>
    <mergeCell ref="B1:I1"/>
    <mergeCell ref="B4:I4"/>
  </mergeCells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55F20-1B71-45E4-A7D0-6EE17772BC12}">
  <dimension ref="B1:I50"/>
  <sheetViews>
    <sheetView showGridLines="0" showRuler="0" zoomScale="90" zoomScaleNormal="90" workbookViewId="0">
      <selection activeCell="K30" sqref="K30"/>
    </sheetView>
  </sheetViews>
  <sheetFormatPr defaultColWidth="13.140625" defaultRowHeight="12.75" x14ac:dyDescent="0.2"/>
  <cols>
    <col min="2" max="2" width="76.5703125" customWidth="1"/>
    <col min="3" max="3" width="17.42578125" customWidth="1"/>
    <col min="4" max="4" width="0.28515625" customWidth="1"/>
    <col min="5" max="5" width="16.7109375" customWidth="1"/>
    <col min="6" max="6" width="0.28515625" customWidth="1"/>
    <col min="7" max="7" width="16.7109375" customWidth="1"/>
    <col min="8" max="8" width="0.28515625" customWidth="1"/>
  </cols>
  <sheetData>
    <row r="1" spans="2:9" ht="16.7" customHeight="1" x14ac:dyDescent="0.2">
      <c r="B1" s="144" t="s">
        <v>0</v>
      </c>
      <c r="C1" s="145"/>
      <c r="D1" s="145"/>
      <c r="E1" s="145"/>
      <c r="F1" s="145"/>
      <c r="G1" s="145"/>
      <c r="H1" s="145"/>
      <c r="I1" s="145"/>
    </row>
    <row r="2" spans="2:9" ht="16.7" customHeight="1" x14ac:dyDescent="0.2">
      <c r="B2" s="144" t="s">
        <v>55</v>
      </c>
      <c r="C2" s="145"/>
      <c r="D2" s="145"/>
      <c r="E2" s="145"/>
      <c r="F2" s="145"/>
      <c r="G2" s="145"/>
      <c r="H2" s="145"/>
      <c r="I2" s="145"/>
    </row>
    <row r="3" spans="2:9" ht="16.7" customHeight="1" x14ac:dyDescent="0.2">
      <c r="B3" s="144" t="s">
        <v>162</v>
      </c>
      <c r="C3" s="145"/>
      <c r="D3" s="145"/>
      <c r="E3" s="145"/>
      <c r="F3" s="145"/>
      <c r="G3" s="145"/>
      <c r="H3" s="145"/>
      <c r="I3" s="145"/>
    </row>
    <row r="4" spans="2:9" ht="16.7" customHeight="1" x14ac:dyDescent="0.2"/>
    <row r="5" spans="2:9" ht="16.7" customHeight="1" x14ac:dyDescent="0.2">
      <c r="C5" s="146" t="s">
        <v>34</v>
      </c>
      <c r="D5" s="145"/>
      <c r="E5" s="145"/>
      <c r="G5" s="146" t="s">
        <v>56</v>
      </c>
      <c r="H5" s="145"/>
      <c r="I5" s="145"/>
    </row>
    <row r="6" spans="2:9" ht="16.7" customHeight="1" x14ac:dyDescent="0.2">
      <c r="C6" s="18">
        <v>2024</v>
      </c>
      <c r="D6" s="21"/>
      <c r="E6" s="18">
        <v>2023</v>
      </c>
      <c r="G6" s="18">
        <v>2024</v>
      </c>
      <c r="H6" s="21"/>
      <c r="I6" s="18">
        <v>2023</v>
      </c>
    </row>
    <row r="7" spans="2:9" ht="16.7" customHeight="1" x14ac:dyDescent="0.2">
      <c r="B7" s="22" t="s">
        <v>57</v>
      </c>
      <c r="C7" s="16"/>
      <c r="E7" s="16"/>
      <c r="G7" s="16"/>
      <c r="I7" s="16"/>
    </row>
    <row r="8" spans="2:9" ht="16.7" customHeight="1" x14ac:dyDescent="0.2">
      <c r="B8" s="12" t="s">
        <v>48</v>
      </c>
      <c r="C8" s="113">
        <v>-50118000</v>
      </c>
      <c r="D8" s="112"/>
      <c r="E8" s="113">
        <v>28489000</v>
      </c>
      <c r="F8" s="112"/>
      <c r="G8" s="113">
        <v>-56514000</v>
      </c>
      <c r="I8" s="5">
        <v>-52934000</v>
      </c>
    </row>
    <row r="9" spans="2:9" ht="27.6" customHeight="1" x14ac:dyDescent="0.2">
      <c r="B9" s="12" t="s">
        <v>58</v>
      </c>
    </row>
    <row r="10" spans="2:9" ht="16.7" customHeight="1" x14ac:dyDescent="0.2">
      <c r="B10" s="12" t="s">
        <v>59</v>
      </c>
      <c r="C10" s="6">
        <v>5986000</v>
      </c>
      <c r="E10" s="6">
        <v>9291000</v>
      </c>
      <c r="G10" s="6">
        <v>27889000</v>
      </c>
      <c r="I10" s="6">
        <v>43401000</v>
      </c>
    </row>
    <row r="11" spans="2:9" ht="16.7" customHeight="1" x14ac:dyDescent="0.2">
      <c r="B11" s="12" t="s">
        <v>60</v>
      </c>
      <c r="C11" s="6">
        <v>402000</v>
      </c>
      <c r="E11" s="6">
        <v>1611000</v>
      </c>
      <c r="G11" s="6">
        <v>3011000</v>
      </c>
      <c r="I11" s="6">
        <v>7817000</v>
      </c>
    </row>
    <row r="12" spans="2:9" ht="16.7" customHeight="1" x14ac:dyDescent="0.2">
      <c r="B12" s="12" t="s">
        <v>61</v>
      </c>
      <c r="C12" s="6">
        <v>9052000</v>
      </c>
      <c r="E12" s="6">
        <v>710000</v>
      </c>
      <c r="G12" s="6">
        <v>26734000</v>
      </c>
      <c r="I12" s="6">
        <v>14481000</v>
      </c>
    </row>
    <row r="13" spans="2:9" ht="16.7" customHeight="1" x14ac:dyDescent="0.2">
      <c r="B13" s="12" t="s">
        <v>62</v>
      </c>
      <c r="C13" s="6">
        <v>0</v>
      </c>
      <c r="E13" s="6">
        <v>0</v>
      </c>
      <c r="G13" s="6">
        <v>0</v>
      </c>
      <c r="I13" s="6">
        <v>25751000</v>
      </c>
    </row>
    <row r="14" spans="2:9" ht="16.7" customHeight="1" x14ac:dyDescent="0.2">
      <c r="B14" s="12" t="s">
        <v>16</v>
      </c>
      <c r="C14" s="6">
        <v>4496000</v>
      </c>
      <c r="E14" s="6">
        <v>1735000</v>
      </c>
      <c r="G14" s="6">
        <v>4496000</v>
      </c>
      <c r="I14" s="6">
        <v>1735000</v>
      </c>
    </row>
    <row r="15" spans="2:9" ht="16.7" customHeight="1" x14ac:dyDescent="0.2">
      <c r="B15" s="12" t="s">
        <v>63</v>
      </c>
      <c r="C15" s="6">
        <v>-596000</v>
      </c>
      <c r="E15" s="6">
        <v>-416000</v>
      </c>
      <c r="G15" s="6">
        <v>-596000</v>
      </c>
      <c r="I15" s="6">
        <v>-729000</v>
      </c>
    </row>
    <row r="16" spans="2:9" ht="16.7" customHeight="1" x14ac:dyDescent="0.2">
      <c r="B16" s="12" t="s">
        <v>98</v>
      </c>
      <c r="C16" s="6">
        <v>1631000</v>
      </c>
      <c r="D16" s="23"/>
      <c r="E16" s="6">
        <v>0</v>
      </c>
      <c r="F16" s="23"/>
      <c r="G16" s="6">
        <v>1631000</v>
      </c>
      <c r="H16" s="23"/>
      <c r="I16" s="6">
        <v>0</v>
      </c>
    </row>
    <row r="17" spans="2:9" ht="16.7" customHeight="1" x14ac:dyDescent="0.2">
      <c r="B17" s="12" t="s">
        <v>64</v>
      </c>
      <c r="C17" s="6">
        <v>34837000</v>
      </c>
      <c r="D17" s="23"/>
      <c r="E17" s="6">
        <v>-14633000</v>
      </c>
      <c r="F17" s="23"/>
      <c r="G17" s="6">
        <v>30036000</v>
      </c>
      <c r="H17" s="23"/>
      <c r="I17" s="6">
        <v>-5105000</v>
      </c>
    </row>
    <row r="18" spans="2:9" ht="16.7" customHeight="1" x14ac:dyDescent="0.2">
      <c r="B18" s="12" t="s">
        <v>97</v>
      </c>
      <c r="C18" s="6">
        <v>0</v>
      </c>
      <c r="D18" s="23"/>
      <c r="E18" s="6">
        <v>0</v>
      </c>
      <c r="F18" s="23"/>
      <c r="G18" s="6">
        <v>8692000</v>
      </c>
      <c r="H18" s="23"/>
      <c r="I18" s="6">
        <v>0</v>
      </c>
    </row>
    <row r="19" spans="2:9" ht="16.7" customHeight="1" x14ac:dyDescent="0.2">
      <c r="B19" s="12" t="s">
        <v>164</v>
      </c>
      <c r="C19" s="6">
        <v>0</v>
      </c>
      <c r="D19" s="23"/>
      <c r="E19" s="6">
        <v>0</v>
      </c>
      <c r="F19" s="23"/>
      <c r="G19" s="6">
        <v>-5160000</v>
      </c>
      <c r="H19" s="23"/>
      <c r="I19" s="6">
        <v>0</v>
      </c>
    </row>
    <row r="20" spans="2:9" ht="16.7" customHeight="1" x14ac:dyDescent="0.2">
      <c r="B20" s="12" t="s">
        <v>65</v>
      </c>
    </row>
    <row r="21" spans="2:9" ht="16.7" customHeight="1" x14ac:dyDescent="0.2">
      <c r="B21" s="11" t="s">
        <v>66</v>
      </c>
      <c r="C21" s="6">
        <v>4598000</v>
      </c>
      <c r="E21" s="6">
        <v>-14707000</v>
      </c>
      <c r="G21" s="6">
        <v>15276000</v>
      </c>
      <c r="I21" s="6">
        <v>-4482000</v>
      </c>
    </row>
    <row r="22" spans="2:9" ht="16.7" customHeight="1" x14ac:dyDescent="0.2">
      <c r="B22" s="11" t="s">
        <v>9</v>
      </c>
      <c r="C22" s="114">
        <v>-696000</v>
      </c>
      <c r="D22" s="112"/>
      <c r="E22" s="114">
        <v>7007000</v>
      </c>
      <c r="F22" s="112"/>
      <c r="G22" s="114">
        <v>18598000</v>
      </c>
      <c r="I22" s="6">
        <v>21364000</v>
      </c>
    </row>
    <row r="23" spans="2:9" ht="16.7" customHeight="1" x14ac:dyDescent="0.2">
      <c r="B23" s="11" t="s">
        <v>67</v>
      </c>
      <c r="C23" s="114">
        <v>695000</v>
      </c>
      <c r="D23" s="112"/>
      <c r="E23" s="114">
        <v>1762000</v>
      </c>
      <c r="F23" s="112"/>
      <c r="G23" s="114">
        <v>2525000</v>
      </c>
      <c r="I23" s="6">
        <v>9747000</v>
      </c>
    </row>
    <row r="24" spans="2:9" ht="16.7" customHeight="1" x14ac:dyDescent="0.2">
      <c r="B24" s="11" t="s">
        <v>20</v>
      </c>
      <c r="C24" s="114">
        <v>-1347000</v>
      </c>
      <c r="D24" s="112"/>
      <c r="E24" s="114">
        <v>4488000</v>
      </c>
      <c r="F24" s="112"/>
      <c r="G24" s="114">
        <v>-3637000</v>
      </c>
      <c r="I24" s="6">
        <v>-44594000</v>
      </c>
    </row>
    <row r="25" spans="2:9" ht="16.7" customHeight="1" x14ac:dyDescent="0.2">
      <c r="B25" s="11" t="s">
        <v>21</v>
      </c>
      <c r="C25" s="114">
        <v>48055000</v>
      </c>
      <c r="D25" s="112"/>
      <c r="E25" s="114">
        <v>34211000</v>
      </c>
      <c r="F25" s="112"/>
      <c r="G25" s="114">
        <v>-9694000</v>
      </c>
      <c r="I25" s="6">
        <v>-18286000</v>
      </c>
    </row>
    <row r="26" spans="2:9" ht="16.7" customHeight="1" x14ac:dyDescent="0.2">
      <c r="B26" s="11" t="s">
        <v>22</v>
      </c>
      <c r="C26" s="114">
        <v>2569000</v>
      </c>
      <c r="D26" s="112"/>
      <c r="E26" s="114">
        <v>6865000</v>
      </c>
      <c r="F26" s="112"/>
      <c r="G26" s="114">
        <v>-7047000</v>
      </c>
      <c r="I26" s="6">
        <v>-37851000</v>
      </c>
    </row>
    <row r="27" spans="2:9" ht="16.7" customHeight="1" x14ac:dyDescent="0.2">
      <c r="B27" s="11" t="s">
        <v>25</v>
      </c>
      <c r="C27" s="114">
        <v>-1526000</v>
      </c>
      <c r="D27" s="112"/>
      <c r="E27" s="114">
        <v>-5138000</v>
      </c>
      <c r="F27" s="112"/>
      <c r="G27" s="114">
        <v>-6144000</v>
      </c>
      <c r="I27" s="6">
        <v>-27149000</v>
      </c>
    </row>
    <row r="28" spans="2:9" ht="16.7" customHeight="1" x14ac:dyDescent="0.2">
      <c r="B28" s="11" t="s">
        <v>68</v>
      </c>
      <c r="C28" s="114">
        <v>-323000</v>
      </c>
      <c r="D28" s="112"/>
      <c r="E28" s="114">
        <v>0</v>
      </c>
      <c r="F28" s="112"/>
      <c r="G28" s="114">
        <v>-2155000</v>
      </c>
      <c r="I28" s="6">
        <v>-9724000</v>
      </c>
    </row>
    <row r="29" spans="2:9" ht="16.7" customHeight="1" x14ac:dyDescent="0.2">
      <c r="B29" s="11" t="s">
        <v>69</v>
      </c>
      <c r="C29" s="115">
        <v>9248000</v>
      </c>
      <c r="D29" s="112"/>
      <c r="E29" s="115">
        <v>-6775000</v>
      </c>
      <c r="F29" s="112"/>
      <c r="G29" s="115">
        <v>7953000</v>
      </c>
      <c r="I29" s="7">
        <v>-1427000</v>
      </c>
    </row>
    <row r="30" spans="2:9" ht="16.7" customHeight="1" x14ac:dyDescent="0.2">
      <c r="B30" s="22" t="s">
        <v>70</v>
      </c>
      <c r="C30" s="9">
        <v>66963000</v>
      </c>
      <c r="E30" s="9">
        <v>54500000</v>
      </c>
      <c r="G30" s="9">
        <v>55894000</v>
      </c>
      <c r="I30" s="9">
        <v>-77985000</v>
      </c>
    </row>
    <row r="31" spans="2:9" ht="16.7" customHeight="1" x14ac:dyDescent="0.2">
      <c r="B31" s="22" t="s">
        <v>71</v>
      </c>
    </row>
    <row r="32" spans="2:9" ht="16.7" customHeight="1" x14ac:dyDescent="0.2">
      <c r="B32" s="12" t="s">
        <v>72</v>
      </c>
      <c r="C32" s="6">
        <v>-3742000</v>
      </c>
      <c r="E32" s="6">
        <v>-3368000</v>
      </c>
      <c r="G32" s="6">
        <v>-15333000</v>
      </c>
      <c r="I32" s="6">
        <v>-19285000</v>
      </c>
    </row>
    <row r="33" spans="2:9" ht="16.7" customHeight="1" x14ac:dyDescent="0.2">
      <c r="B33" s="12" t="s">
        <v>73</v>
      </c>
      <c r="C33" s="6">
        <v>0</v>
      </c>
      <c r="E33" s="6">
        <v>18924000</v>
      </c>
      <c r="G33" s="6">
        <v>0</v>
      </c>
      <c r="I33" s="6">
        <v>18924000</v>
      </c>
    </row>
    <row r="34" spans="2:9" ht="16.7" customHeight="1" x14ac:dyDescent="0.2">
      <c r="B34" s="12" t="s">
        <v>96</v>
      </c>
      <c r="C34" s="6">
        <v>0</v>
      </c>
      <c r="D34" s="23"/>
      <c r="E34" s="6">
        <v>14000</v>
      </c>
      <c r="F34" s="23"/>
      <c r="G34" s="6">
        <v>9116000</v>
      </c>
      <c r="H34" s="23"/>
      <c r="I34" s="6">
        <v>1489000</v>
      </c>
    </row>
    <row r="35" spans="2:9" ht="16.7" customHeight="1" x14ac:dyDescent="0.2">
      <c r="B35" s="12" t="s">
        <v>74</v>
      </c>
      <c r="C35" s="7">
        <v>0</v>
      </c>
      <c r="E35" s="7">
        <v>-2000</v>
      </c>
      <c r="G35" s="7">
        <v>-595000</v>
      </c>
      <c r="I35" s="7">
        <v>-2525000</v>
      </c>
    </row>
    <row r="36" spans="2:9" ht="16.7" customHeight="1" x14ac:dyDescent="0.2">
      <c r="B36" s="22" t="s">
        <v>75</v>
      </c>
      <c r="C36" s="9">
        <v>-3742000</v>
      </c>
      <c r="E36" s="9">
        <v>15568000</v>
      </c>
      <c r="G36" s="9">
        <v>-6812000</v>
      </c>
      <c r="I36" s="9">
        <v>-1397000</v>
      </c>
    </row>
    <row r="37" spans="2:9" ht="16.7" customHeight="1" x14ac:dyDescent="0.2">
      <c r="B37" s="22" t="s">
        <v>76</v>
      </c>
    </row>
    <row r="38" spans="2:9" ht="16.7" customHeight="1" x14ac:dyDescent="0.2">
      <c r="B38" s="12" t="s">
        <v>77</v>
      </c>
      <c r="C38" s="6">
        <v>0</v>
      </c>
      <c r="E38" s="6">
        <v>0</v>
      </c>
      <c r="G38" s="6">
        <v>0</v>
      </c>
      <c r="I38" s="6">
        <v>0</v>
      </c>
    </row>
    <row r="39" spans="2:9" ht="16.7" customHeight="1" x14ac:dyDescent="0.2">
      <c r="B39" s="12" t="s">
        <v>78</v>
      </c>
      <c r="C39" s="6">
        <v>0</v>
      </c>
      <c r="E39" s="6">
        <v>-3924000</v>
      </c>
      <c r="G39" s="6">
        <v>-42776000</v>
      </c>
      <c r="I39" s="6">
        <v>-32224000</v>
      </c>
    </row>
    <row r="40" spans="2:9" ht="16.7" customHeight="1" x14ac:dyDescent="0.2">
      <c r="B40" s="12" t="s">
        <v>95</v>
      </c>
      <c r="C40" s="6">
        <v>19950000</v>
      </c>
      <c r="D40" s="23"/>
      <c r="E40" s="6">
        <v>0</v>
      </c>
      <c r="F40" s="23"/>
      <c r="G40" s="6">
        <v>19950000</v>
      </c>
      <c r="H40" s="23"/>
      <c r="I40" s="6">
        <v>0</v>
      </c>
    </row>
    <row r="41" spans="2:9" ht="16.7" customHeight="1" x14ac:dyDescent="0.2">
      <c r="B41" s="12" t="s">
        <v>94</v>
      </c>
      <c r="C41" s="6">
        <v>-3703000</v>
      </c>
      <c r="D41" s="23"/>
      <c r="E41" s="6">
        <v>0</v>
      </c>
      <c r="F41" s="23"/>
      <c r="G41" s="6">
        <v>-3703000</v>
      </c>
      <c r="H41" s="23"/>
      <c r="I41" s="6">
        <v>0</v>
      </c>
    </row>
    <row r="42" spans="2:9" ht="16.7" customHeight="1" x14ac:dyDescent="0.2">
      <c r="B42" s="12" t="s">
        <v>93</v>
      </c>
      <c r="C42" s="6">
        <v>0</v>
      </c>
      <c r="D42" s="23"/>
      <c r="E42" s="6">
        <v>0</v>
      </c>
      <c r="F42" s="23"/>
      <c r="G42" s="6">
        <v>79619000</v>
      </c>
      <c r="H42" s="23"/>
      <c r="I42" s="6">
        <v>0</v>
      </c>
    </row>
    <row r="43" spans="2:9" ht="16.7" customHeight="1" x14ac:dyDescent="0.2">
      <c r="B43" s="12" t="s">
        <v>79</v>
      </c>
      <c r="C43" s="6">
        <v>-875000</v>
      </c>
      <c r="E43" s="6">
        <v>-173000</v>
      </c>
      <c r="G43" s="6">
        <v>-2332000</v>
      </c>
      <c r="I43" s="6">
        <v>-3299000</v>
      </c>
    </row>
    <row r="44" spans="2:9" ht="16.7" customHeight="1" x14ac:dyDescent="0.2">
      <c r="B44" s="12" t="s">
        <v>80</v>
      </c>
      <c r="C44" s="7">
        <v>-511000</v>
      </c>
      <c r="E44" s="7">
        <v>-640000</v>
      </c>
      <c r="G44" s="7">
        <v>-2968000</v>
      </c>
      <c r="I44" s="7">
        <v>-167000</v>
      </c>
    </row>
    <row r="45" spans="2:9" ht="16.7" customHeight="1" x14ac:dyDescent="0.2">
      <c r="B45" s="22" t="s">
        <v>81</v>
      </c>
      <c r="C45" s="13">
        <v>14861000</v>
      </c>
      <c r="E45" s="13">
        <v>-4737000</v>
      </c>
      <c r="G45" s="13">
        <v>47790000</v>
      </c>
      <c r="I45" s="13">
        <v>-35690000</v>
      </c>
    </row>
    <row r="46" spans="2:9" ht="27.6" customHeight="1" x14ac:dyDescent="0.2">
      <c r="B46" s="22" t="s">
        <v>82</v>
      </c>
      <c r="C46" s="13">
        <v>-3729000</v>
      </c>
      <c r="E46" s="13">
        <v>980000</v>
      </c>
      <c r="G46" s="13">
        <v>-1941000</v>
      </c>
      <c r="I46" s="13">
        <v>1014000</v>
      </c>
    </row>
    <row r="47" spans="2:9" ht="16.7" customHeight="1" x14ac:dyDescent="0.2">
      <c r="B47" s="22" t="s">
        <v>83</v>
      </c>
      <c r="C47" s="9">
        <v>74353000</v>
      </c>
      <c r="E47" s="9">
        <v>66311000</v>
      </c>
      <c r="G47" s="9">
        <v>94931000</v>
      </c>
      <c r="I47" s="9">
        <v>-114058000</v>
      </c>
    </row>
    <row r="48" spans="2:9" ht="16.7" customHeight="1" x14ac:dyDescent="0.2">
      <c r="B48" s="12" t="s">
        <v>84</v>
      </c>
      <c r="C48" s="7">
        <v>188216000</v>
      </c>
      <c r="E48" s="7">
        <v>101327000</v>
      </c>
      <c r="G48" s="7">
        <v>167638000</v>
      </c>
      <c r="I48" s="7">
        <v>281696000</v>
      </c>
    </row>
    <row r="49" spans="2:9" ht="16.7" customHeight="1" thickBot="1" x14ac:dyDescent="0.25">
      <c r="B49" s="12" t="s">
        <v>85</v>
      </c>
      <c r="C49" s="15">
        <v>262569000</v>
      </c>
      <c r="E49" s="15">
        <v>167638000</v>
      </c>
      <c r="G49" s="15">
        <v>262569000</v>
      </c>
      <c r="I49" s="15">
        <v>167638000</v>
      </c>
    </row>
    <row r="50" spans="2:9" ht="16.7" customHeight="1" thickTop="1" x14ac:dyDescent="0.2">
      <c r="C50" s="17"/>
      <c r="E50" s="17"/>
      <c r="G50" s="17"/>
      <c r="I50" s="17"/>
    </row>
  </sheetData>
  <mergeCells count="5">
    <mergeCell ref="C5:E5"/>
    <mergeCell ref="G5:I5"/>
    <mergeCell ref="B3:I3"/>
    <mergeCell ref="B2:I2"/>
    <mergeCell ref="B1:I1"/>
  </mergeCells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DE1F0-4283-4F12-A17E-7385AF5A91E5}">
  <dimension ref="A1:Q64"/>
  <sheetViews>
    <sheetView showGridLines="0" zoomScale="90" zoomScaleNormal="90" workbookViewId="0">
      <selection activeCell="B35" sqref="B35"/>
    </sheetView>
  </sheetViews>
  <sheetFormatPr defaultColWidth="8.7109375" defaultRowHeight="12.75" x14ac:dyDescent="0.2"/>
  <cols>
    <col min="1" max="1" width="8.7109375" style="28"/>
    <col min="2" max="2" width="68.7109375" style="28" customWidth="1"/>
    <col min="3" max="3" width="12.140625" style="28" customWidth="1"/>
    <col min="4" max="4" width="0.5703125" style="28" customWidth="1"/>
    <col min="5" max="5" width="12.140625" style="28" customWidth="1"/>
    <col min="6" max="6" width="0.5703125" style="28" customWidth="1"/>
    <col min="7" max="7" width="12.140625" style="28" customWidth="1"/>
    <col min="8" max="8" width="0.5703125" style="28" customWidth="1"/>
    <col min="9" max="9" width="12.140625" style="28" customWidth="1"/>
    <col min="10" max="10" width="0.5703125" style="28" customWidth="1"/>
    <col min="11" max="11" width="11.140625" style="28" bestFit="1" customWidth="1"/>
    <col min="12" max="12" width="0.5703125" style="28" customWidth="1"/>
    <col min="13" max="13" width="12.140625" style="28" customWidth="1"/>
    <col min="14" max="14" width="5.140625" style="28" customWidth="1"/>
    <col min="15" max="15" width="12.28515625" style="28" customWidth="1"/>
    <col min="16" max="16" width="5" style="28" customWidth="1"/>
    <col min="17" max="17" width="24.5703125" style="28" bestFit="1" customWidth="1"/>
    <col min="18" max="16384" width="8.7109375" style="28"/>
  </cols>
  <sheetData>
    <row r="1" spans="2:17" x14ac:dyDescent="0.2">
      <c r="B1" s="148" t="s">
        <v>0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2:17" x14ac:dyDescent="0.2">
      <c r="B2" s="148" t="s">
        <v>117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</row>
    <row r="3" spans="2:17" x14ac:dyDescent="0.2">
      <c r="B3" s="148" t="s">
        <v>116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2:17" x14ac:dyDescent="0.2">
      <c r="B4" s="148" t="s">
        <v>115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</row>
    <row r="5" spans="2:17" x14ac:dyDescent="0.2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2:17" x14ac:dyDescent="0.2">
      <c r="C6" s="38" t="s">
        <v>114</v>
      </c>
      <c r="E6" s="38" t="s">
        <v>113</v>
      </c>
      <c r="G6" s="38" t="s">
        <v>112</v>
      </c>
      <c r="I6" s="38" t="s">
        <v>111</v>
      </c>
      <c r="K6" s="38" t="s">
        <v>110</v>
      </c>
    </row>
    <row r="7" spans="2:17" x14ac:dyDescent="0.2">
      <c r="B7" s="24" t="s">
        <v>120</v>
      </c>
      <c r="C7" s="25"/>
      <c r="D7" s="26"/>
      <c r="E7" s="25"/>
      <c r="F7" s="26"/>
      <c r="G7" s="25"/>
      <c r="H7" s="26"/>
      <c r="I7" s="25"/>
      <c r="J7" s="26"/>
      <c r="K7" s="25"/>
      <c r="L7" s="26"/>
      <c r="M7" s="36" t="s">
        <v>110</v>
      </c>
      <c r="N7" s="26"/>
      <c r="O7" s="26"/>
      <c r="P7" s="26"/>
      <c r="Q7" s="26"/>
    </row>
    <row r="8" spans="2:17" s="76" customFormat="1" ht="14.25" x14ac:dyDescent="0.2">
      <c r="B8" s="76" t="s">
        <v>146</v>
      </c>
      <c r="C8" s="81"/>
      <c r="D8" s="81"/>
      <c r="E8" s="81"/>
      <c r="F8" s="81"/>
      <c r="G8" s="81"/>
      <c r="H8" s="81"/>
      <c r="I8" s="81"/>
      <c r="J8" s="81"/>
      <c r="K8" s="81"/>
      <c r="M8" s="84" t="s">
        <v>109</v>
      </c>
    </row>
    <row r="9" spans="2:17" x14ac:dyDescent="0.2">
      <c r="B9" s="39" t="s">
        <v>103</v>
      </c>
      <c r="C9" s="32">
        <v>257192</v>
      </c>
      <c r="D9" s="31"/>
      <c r="E9" s="32">
        <v>231053</v>
      </c>
      <c r="F9" s="31"/>
      <c r="G9" s="32">
        <v>243587</v>
      </c>
      <c r="H9" s="31"/>
      <c r="I9" s="32">
        <v>248751</v>
      </c>
      <c r="J9" s="31"/>
      <c r="K9" s="32">
        <v>276445</v>
      </c>
      <c r="L9" s="26"/>
      <c r="M9" s="50">
        <v>7.4858471492114803E-2</v>
      </c>
      <c r="N9" s="26"/>
      <c r="O9" s="26"/>
      <c r="P9" s="26"/>
      <c r="Q9" s="26"/>
    </row>
    <row r="10" spans="2:17" s="76" customFormat="1" x14ac:dyDescent="0.2">
      <c r="B10" s="82" t="s">
        <v>102</v>
      </c>
      <c r="C10" s="83">
        <v>18856</v>
      </c>
      <c r="D10" s="81"/>
      <c r="E10" s="83">
        <v>26911</v>
      </c>
      <c r="F10" s="81"/>
      <c r="G10" s="83">
        <v>21881</v>
      </c>
      <c r="H10" s="81"/>
      <c r="I10" s="83">
        <v>15078</v>
      </c>
      <c r="J10" s="81"/>
      <c r="K10" s="83">
        <v>15477</v>
      </c>
      <c r="M10" s="78">
        <v>-0.17920025456088201</v>
      </c>
    </row>
    <row r="11" spans="2:17" x14ac:dyDescent="0.2">
      <c r="B11" s="39" t="s">
        <v>101</v>
      </c>
      <c r="C11" s="33">
        <v>24223</v>
      </c>
      <c r="D11" s="31"/>
      <c r="E11" s="33">
        <v>14968</v>
      </c>
      <c r="F11" s="31"/>
      <c r="G11" s="33">
        <v>13501</v>
      </c>
      <c r="H11" s="31"/>
      <c r="I11" s="33">
        <v>11234</v>
      </c>
      <c r="J11" s="31"/>
      <c r="K11" s="33">
        <v>13886</v>
      </c>
      <c r="L11" s="26"/>
      <c r="M11" s="50">
        <v>-0.42674317797134997</v>
      </c>
      <c r="N11" s="26"/>
      <c r="O11" s="26"/>
      <c r="P11" s="26"/>
      <c r="Q11" s="26"/>
    </row>
    <row r="12" spans="2:17" s="76" customFormat="1" ht="13.5" thickBot="1" x14ac:dyDescent="0.25">
      <c r="B12" s="79" t="s">
        <v>106</v>
      </c>
      <c r="C12" s="80">
        <v>300271</v>
      </c>
      <c r="D12" s="81"/>
      <c r="E12" s="80">
        <v>272932</v>
      </c>
      <c r="F12" s="81"/>
      <c r="G12" s="80">
        <v>278969</v>
      </c>
      <c r="H12" s="81"/>
      <c r="I12" s="80">
        <v>275063</v>
      </c>
      <c r="J12" s="81"/>
      <c r="K12" s="80">
        <v>305808</v>
      </c>
      <c r="M12" s="78">
        <v>1.8440009191696801E-2</v>
      </c>
    </row>
    <row r="13" spans="2:17" ht="13.5" thickTop="1" x14ac:dyDescent="0.2">
      <c r="B13" s="27" t="s">
        <v>36</v>
      </c>
      <c r="C13" s="29"/>
      <c r="D13" s="31"/>
      <c r="E13" s="29"/>
      <c r="F13" s="31"/>
      <c r="G13" s="29"/>
      <c r="H13" s="31"/>
      <c r="I13" s="29"/>
      <c r="J13" s="31"/>
      <c r="K13" s="29"/>
      <c r="L13" s="26"/>
      <c r="M13" s="50"/>
      <c r="N13" s="26"/>
      <c r="O13" s="26"/>
      <c r="P13" s="26"/>
      <c r="Q13" s="26"/>
    </row>
    <row r="14" spans="2:17" s="76" customFormat="1" x14ac:dyDescent="0.2">
      <c r="B14" s="82" t="s">
        <v>103</v>
      </c>
      <c r="C14" s="77">
        <v>91550</v>
      </c>
      <c r="D14" s="81"/>
      <c r="E14" s="77">
        <v>86460</v>
      </c>
      <c r="F14" s="81"/>
      <c r="G14" s="77">
        <v>91707</v>
      </c>
      <c r="H14" s="81"/>
      <c r="I14" s="77">
        <v>81479</v>
      </c>
      <c r="J14" s="81"/>
      <c r="K14" s="137">
        <v>91229</v>
      </c>
      <c r="M14" s="139">
        <v>-4.0000000000000001E-3</v>
      </c>
    </row>
    <row r="15" spans="2:17" x14ac:dyDescent="0.2">
      <c r="B15" s="39" t="s">
        <v>102</v>
      </c>
      <c r="C15" s="103">
        <v>3583</v>
      </c>
      <c r="D15" s="104"/>
      <c r="E15" s="103">
        <v>4596</v>
      </c>
      <c r="F15" s="104"/>
      <c r="G15" s="103">
        <v>3858</v>
      </c>
      <c r="H15" s="104"/>
      <c r="I15" s="103">
        <v>2919</v>
      </c>
      <c r="J15" s="104"/>
      <c r="K15" s="128">
        <v>2833</v>
      </c>
      <c r="L15" s="26"/>
      <c r="M15" s="50">
        <v>-0.2093217973765</v>
      </c>
      <c r="N15" s="26"/>
      <c r="O15" s="26"/>
      <c r="P15" s="26"/>
      <c r="Q15" s="26"/>
    </row>
    <row r="16" spans="2:17" s="76" customFormat="1" x14ac:dyDescent="0.2">
      <c r="B16" s="82" t="s">
        <v>101</v>
      </c>
      <c r="C16" s="105">
        <v>4790</v>
      </c>
      <c r="D16" s="106"/>
      <c r="E16" s="105">
        <v>3078</v>
      </c>
      <c r="F16" s="106"/>
      <c r="G16" s="105">
        <v>2792</v>
      </c>
      <c r="H16" s="106"/>
      <c r="I16" s="105">
        <v>2491</v>
      </c>
      <c r="J16" s="106"/>
      <c r="K16" s="129">
        <v>2629</v>
      </c>
      <c r="M16" s="78">
        <v>-0.45114822546972899</v>
      </c>
    </row>
    <row r="17" spans="1:17" ht="13.5" thickBot="1" x14ac:dyDescent="0.25">
      <c r="B17" s="40" t="s">
        <v>105</v>
      </c>
      <c r="C17" s="35">
        <v>99923</v>
      </c>
      <c r="D17" s="31"/>
      <c r="E17" s="35">
        <v>94134</v>
      </c>
      <c r="F17" s="31"/>
      <c r="G17" s="35">
        <v>98357</v>
      </c>
      <c r="H17" s="31"/>
      <c r="I17" s="35">
        <v>86889</v>
      </c>
      <c r="J17" s="31"/>
      <c r="K17" s="130">
        <v>96691</v>
      </c>
      <c r="L17" s="26"/>
      <c r="M17" s="50">
        <v>-3.2334897871360999E-2</v>
      </c>
      <c r="N17" s="26"/>
      <c r="O17" s="26"/>
      <c r="P17" s="26"/>
      <c r="Q17" s="26"/>
    </row>
    <row r="18" spans="1:17" s="76" customFormat="1" ht="13.5" thickTop="1" x14ac:dyDescent="0.2">
      <c r="B18" s="76" t="s">
        <v>38</v>
      </c>
      <c r="C18" s="81"/>
      <c r="D18" s="81"/>
      <c r="E18" s="81"/>
      <c r="F18" s="81"/>
      <c r="G18" s="81"/>
      <c r="H18" s="81"/>
      <c r="I18" s="81"/>
      <c r="J18" s="81"/>
      <c r="K18" s="131"/>
      <c r="M18" s="78"/>
    </row>
    <row r="19" spans="1:17" x14ac:dyDescent="0.2">
      <c r="B19" s="39" t="s">
        <v>103</v>
      </c>
      <c r="C19" s="32">
        <v>80720</v>
      </c>
      <c r="D19" s="31"/>
      <c r="E19" s="32">
        <v>77826</v>
      </c>
      <c r="F19" s="31"/>
      <c r="G19" s="32">
        <v>83259</v>
      </c>
      <c r="H19" s="31"/>
      <c r="I19" s="32">
        <v>73026</v>
      </c>
      <c r="J19" s="31"/>
      <c r="K19" s="132">
        <v>82694</v>
      </c>
      <c r="L19" s="26"/>
      <c r="M19" s="50">
        <v>2.4467294350842401E-2</v>
      </c>
      <c r="N19" s="26"/>
      <c r="O19" s="26"/>
      <c r="P19" s="26"/>
      <c r="Q19" s="26"/>
    </row>
    <row r="20" spans="1:17" s="76" customFormat="1" x14ac:dyDescent="0.2">
      <c r="B20" s="82" t="s">
        <v>102</v>
      </c>
      <c r="C20" s="83">
        <v>2830</v>
      </c>
      <c r="D20" s="81"/>
      <c r="E20" s="83">
        <v>3640</v>
      </c>
      <c r="F20" s="81"/>
      <c r="G20" s="83">
        <v>3191</v>
      </c>
      <c r="H20" s="81"/>
      <c r="I20" s="83">
        <v>2513</v>
      </c>
      <c r="J20" s="81"/>
      <c r="K20" s="133">
        <v>2429</v>
      </c>
      <c r="M20" s="78">
        <v>-0.14169611307420499</v>
      </c>
    </row>
    <row r="21" spans="1:17" x14ac:dyDescent="0.2">
      <c r="A21" s="30"/>
      <c r="B21" s="39" t="s">
        <v>101</v>
      </c>
      <c r="C21" s="33">
        <v>3934</v>
      </c>
      <c r="D21" s="31"/>
      <c r="E21" s="33">
        <v>2662</v>
      </c>
      <c r="F21" s="31"/>
      <c r="G21" s="33">
        <v>2429</v>
      </c>
      <c r="H21" s="31"/>
      <c r="I21" s="33">
        <v>2199</v>
      </c>
      <c r="J21" s="31"/>
      <c r="K21" s="134">
        <v>2295</v>
      </c>
      <c r="L21" s="26"/>
      <c r="M21" s="50">
        <v>-0.416624300965938</v>
      </c>
      <c r="N21" s="26"/>
      <c r="O21" s="26"/>
      <c r="P21" s="26"/>
      <c r="Q21" s="26"/>
    </row>
    <row r="22" spans="1:17" s="76" customFormat="1" ht="13.5" thickBot="1" x14ac:dyDescent="0.25">
      <c r="B22" s="79" t="s">
        <v>107</v>
      </c>
      <c r="C22" s="80">
        <v>87484</v>
      </c>
      <c r="D22" s="80"/>
      <c r="E22" s="80">
        <v>84128</v>
      </c>
      <c r="F22" s="80"/>
      <c r="G22" s="80">
        <v>88879</v>
      </c>
      <c r="H22" s="81"/>
      <c r="I22" s="80">
        <v>77738</v>
      </c>
      <c r="J22" s="81"/>
      <c r="K22" s="135">
        <v>87418</v>
      </c>
      <c r="M22" s="78">
        <v>-7.4299300443509699E-4</v>
      </c>
    </row>
    <row r="23" spans="1:17" ht="13.5" thickTop="1" x14ac:dyDescent="0.2">
      <c r="B23" s="27"/>
      <c r="C23" s="29"/>
      <c r="D23" s="31"/>
      <c r="E23" s="29"/>
      <c r="F23" s="31"/>
      <c r="G23" s="29"/>
      <c r="H23" s="31"/>
      <c r="I23" s="29"/>
      <c r="J23" s="31"/>
      <c r="K23" s="136"/>
      <c r="L23" s="26"/>
      <c r="M23" s="50"/>
      <c r="N23" s="26"/>
      <c r="O23" s="26"/>
      <c r="P23" s="26"/>
      <c r="Q23" s="26"/>
    </row>
    <row r="24" spans="1:17" s="76" customFormat="1" ht="14.25" x14ac:dyDescent="0.2">
      <c r="B24" s="76" t="s">
        <v>147</v>
      </c>
      <c r="C24" s="77">
        <v>63046</v>
      </c>
      <c r="D24" s="77"/>
      <c r="E24" s="77">
        <v>62346</v>
      </c>
      <c r="F24" s="77"/>
      <c r="G24" s="77">
        <v>59402</v>
      </c>
      <c r="H24" s="77"/>
      <c r="I24" s="77">
        <v>49095</v>
      </c>
      <c r="J24" s="77"/>
      <c r="K24" s="137">
        <v>54224</v>
      </c>
      <c r="M24" s="78">
        <v>-0.139929575230784</v>
      </c>
    </row>
    <row r="25" spans="1:17" x14ac:dyDescent="0.2">
      <c r="B25" s="27"/>
      <c r="C25" s="29"/>
      <c r="D25" s="31"/>
      <c r="E25" s="29"/>
      <c r="F25" s="31"/>
      <c r="G25" s="29"/>
      <c r="H25" s="31"/>
      <c r="I25" s="29"/>
      <c r="J25" s="31"/>
      <c r="K25" s="136"/>
      <c r="L25" s="26"/>
      <c r="M25" s="26"/>
      <c r="N25" s="26"/>
      <c r="O25" s="26"/>
      <c r="P25" s="26"/>
      <c r="Q25" s="26"/>
    </row>
    <row r="26" spans="1:17" x14ac:dyDescent="0.2">
      <c r="B26" s="37" t="s">
        <v>121</v>
      </c>
      <c r="C26" s="30"/>
      <c r="D26" s="30"/>
      <c r="E26" s="30"/>
      <c r="F26" s="30"/>
      <c r="G26" s="30"/>
      <c r="H26" s="30"/>
      <c r="I26" s="30"/>
      <c r="J26" s="30"/>
      <c r="K26" s="138"/>
      <c r="M26" s="147" t="s">
        <v>110</v>
      </c>
      <c r="N26" s="147"/>
      <c r="O26" s="147"/>
      <c r="P26" s="147"/>
      <c r="Q26" s="147"/>
    </row>
    <row r="27" spans="1:17" ht="14.25" x14ac:dyDescent="0.2">
      <c r="B27" s="85" t="s">
        <v>119</v>
      </c>
      <c r="C27" s="29"/>
      <c r="D27" s="31"/>
      <c r="E27" s="29"/>
      <c r="F27" s="31"/>
      <c r="G27" s="29"/>
      <c r="H27" s="31"/>
      <c r="I27" s="29"/>
      <c r="J27" s="31"/>
      <c r="K27" s="136"/>
      <c r="L27" s="26"/>
      <c r="M27" s="41" t="s">
        <v>109</v>
      </c>
      <c r="N27" s="26"/>
      <c r="O27" s="41" t="s">
        <v>108</v>
      </c>
      <c r="P27" s="26"/>
      <c r="Q27" s="41" t="s">
        <v>157</v>
      </c>
    </row>
    <row r="28" spans="1:17" s="76" customFormat="1" x14ac:dyDescent="0.2">
      <c r="B28" s="82" t="s">
        <v>103</v>
      </c>
      <c r="C28" s="77">
        <v>105664</v>
      </c>
      <c r="D28" s="81"/>
      <c r="E28" s="77">
        <v>85033</v>
      </c>
      <c r="F28" s="81"/>
      <c r="G28" s="77">
        <v>72932</v>
      </c>
      <c r="H28" s="81"/>
      <c r="I28" s="77">
        <v>76793</v>
      </c>
      <c r="J28" s="81"/>
      <c r="K28" s="137">
        <v>98037</v>
      </c>
      <c r="M28" s="78">
        <v>-7.1999999999999995E-2</v>
      </c>
      <c r="N28" s="78"/>
      <c r="O28" s="78">
        <v>-3.0000000000000001E-3</v>
      </c>
      <c r="P28" s="78"/>
      <c r="Q28" s="78">
        <v>-7.4999999999999997E-2</v>
      </c>
    </row>
    <row r="29" spans="1:17" x14ac:dyDescent="0.2">
      <c r="B29" s="39" t="s">
        <v>102</v>
      </c>
      <c r="C29" s="103">
        <v>9510</v>
      </c>
      <c r="D29" s="104"/>
      <c r="E29" s="103">
        <v>8700</v>
      </c>
      <c r="F29" s="104"/>
      <c r="G29" s="103">
        <v>7284</v>
      </c>
      <c r="H29" s="104"/>
      <c r="I29" s="103">
        <v>7659</v>
      </c>
      <c r="J29" s="104"/>
      <c r="K29" s="128">
        <v>8463</v>
      </c>
      <c r="L29" s="26"/>
      <c r="M29" s="50">
        <v>-0.11</v>
      </c>
      <c r="N29" s="50"/>
      <c r="O29" s="50">
        <v>0.01</v>
      </c>
      <c r="P29" s="50"/>
      <c r="Q29" s="50">
        <v>-0.1</v>
      </c>
    </row>
    <row r="30" spans="1:17" s="76" customFormat="1" x14ac:dyDescent="0.2">
      <c r="B30" s="82" t="s">
        <v>101</v>
      </c>
      <c r="C30" s="105">
        <v>20883</v>
      </c>
      <c r="D30" s="106"/>
      <c r="E30" s="105">
        <v>14481</v>
      </c>
      <c r="F30" s="106"/>
      <c r="G30" s="105">
        <v>14422</v>
      </c>
      <c r="H30" s="106"/>
      <c r="I30" s="105">
        <v>13877</v>
      </c>
      <c r="J30" s="106"/>
      <c r="K30" s="129">
        <v>17750</v>
      </c>
      <c r="M30" s="78">
        <v>-0.15</v>
      </c>
      <c r="N30" s="78"/>
      <c r="O30" s="78">
        <v>9.0000000000000097E-3</v>
      </c>
      <c r="P30" s="78"/>
      <c r="Q30" s="78">
        <v>-0.14099999999999999</v>
      </c>
    </row>
    <row r="31" spans="1:17" ht="13.5" thickBot="1" x14ac:dyDescent="0.25">
      <c r="B31" s="40" t="s">
        <v>106</v>
      </c>
      <c r="C31" s="35">
        <v>136057</v>
      </c>
      <c r="D31" s="35"/>
      <c r="E31" s="35">
        <v>108214</v>
      </c>
      <c r="F31" s="35"/>
      <c r="G31" s="35">
        <v>94638</v>
      </c>
      <c r="H31" s="31"/>
      <c r="I31" s="35">
        <v>98329</v>
      </c>
      <c r="J31" s="31"/>
      <c r="K31" s="130">
        <v>124250</v>
      </c>
      <c r="L31" s="26"/>
      <c r="M31" s="50">
        <v>-8.6999999999999994E-2</v>
      </c>
      <c r="N31" s="50"/>
      <c r="O31" s="50">
        <v>1E-3</v>
      </c>
      <c r="P31" s="50"/>
      <c r="Q31" s="50">
        <v>-8.5999999999999993E-2</v>
      </c>
    </row>
    <row r="32" spans="1:17" s="76" customFormat="1" ht="13.5" thickTop="1" x14ac:dyDescent="0.2">
      <c r="B32" s="76" t="s">
        <v>36</v>
      </c>
      <c r="C32" s="81"/>
      <c r="D32" s="81"/>
      <c r="E32" s="81"/>
      <c r="F32" s="81"/>
      <c r="G32" s="81"/>
      <c r="H32" s="81"/>
      <c r="I32" s="81"/>
      <c r="J32" s="81"/>
      <c r="K32" s="131"/>
      <c r="M32" s="78"/>
      <c r="N32" s="78"/>
      <c r="O32" s="78"/>
      <c r="P32" s="78"/>
      <c r="Q32" s="78"/>
    </row>
    <row r="33" spans="2:17" x14ac:dyDescent="0.2">
      <c r="B33" s="39" t="s">
        <v>103</v>
      </c>
      <c r="C33" s="32">
        <v>32004</v>
      </c>
      <c r="D33" s="31"/>
      <c r="E33" s="32">
        <v>24750</v>
      </c>
      <c r="F33" s="31"/>
      <c r="G33" s="32">
        <v>22401</v>
      </c>
      <c r="H33" s="31"/>
      <c r="I33" s="32">
        <v>23473</v>
      </c>
      <c r="J33" s="31"/>
      <c r="K33" s="132">
        <v>28709</v>
      </c>
      <c r="L33" s="26"/>
      <c r="M33" s="50">
        <v>-0.10299999999999999</v>
      </c>
      <c r="N33" s="50"/>
      <c r="O33" s="50">
        <v>0</v>
      </c>
      <c r="P33" s="50"/>
      <c r="Q33" s="50">
        <v>-0.10299999999999999</v>
      </c>
    </row>
    <row r="34" spans="2:17" s="76" customFormat="1" x14ac:dyDescent="0.2">
      <c r="B34" s="82" t="s">
        <v>102</v>
      </c>
      <c r="C34" s="83">
        <v>1857</v>
      </c>
      <c r="D34" s="81"/>
      <c r="E34" s="83">
        <v>1755</v>
      </c>
      <c r="F34" s="81"/>
      <c r="G34" s="83">
        <v>1588</v>
      </c>
      <c r="H34" s="81"/>
      <c r="I34" s="83">
        <v>1383</v>
      </c>
      <c r="J34" s="81"/>
      <c r="K34" s="133">
        <v>1497</v>
      </c>
      <c r="M34" s="78">
        <v>-0.19400000000000001</v>
      </c>
      <c r="N34" s="78"/>
      <c r="O34" s="78">
        <v>1.0999999999999999E-2</v>
      </c>
      <c r="P34" s="78"/>
      <c r="Q34" s="78">
        <v>-0.183</v>
      </c>
    </row>
    <row r="35" spans="2:17" x14ac:dyDescent="0.2">
      <c r="B35" s="39" t="s">
        <v>101</v>
      </c>
      <c r="C35" s="33">
        <v>3932</v>
      </c>
      <c r="D35" s="31"/>
      <c r="E35" s="33">
        <v>2445</v>
      </c>
      <c r="F35" s="31"/>
      <c r="G35" s="33">
        <v>2269</v>
      </c>
      <c r="H35" s="31"/>
      <c r="I35" s="33">
        <v>2734</v>
      </c>
      <c r="J35" s="31"/>
      <c r="K35" s="134">
        <v>3481</v>
      </c>
      <c r="L35" s="26"/>
      <c r="M35" s="50">
        <v>-0.115</v>
      </c>
      <c r="N35" s="50"/>
      <c r="O35" s="50">
        <v>9.0000000000000097E-3</v>
      </c>
      <c r="P35" s="50"/>
      <c r="Q35" s="50">
        <v>-0.106</v>
      </c>
    </row>
    <row r="36" spans="2:17" s="76" customFormat="1" ht="13.5" thickBot="1" x14ac:dyDescent="0.25">
      <c r="B36" s="79" t="s">
        <v>105</v>
      </c>
      <c r="C36" s="80">
        <v>37793</v>
      </c>
      <c r="D36" s="80"/>
      <c r="E36" s="80">
        <v>28950</v>
      </c>
      <c r="F36" s="80"/>
      <c r="G36" s="80">
        <v>26258</v>
      </c>
      <c r="H36" s="81"/>
      <c r="I36" s="80">
        <v>27590</v>
      </c>
      <c r="J36" s="81"/>
      <c r="K36" s="135">
        <v>33687</v>
      </c>
      <c r="M36" s="78">
        <v>-0.109</v>
      </c>
      <c r="N36" s="78"/>
      <c r="O36" s="78">
        <v>2E-3</v>
      </c>
      <c r="P36" s="78"/>
      <c r="Q36" s="78">
        <v>-0.107</v>
      </c>
    </row>
    <row r="37" spans="2:17" ht="13.5" thickTop="1" x14ac:dyDescent="0.2">
      <c r="B37" s="27" t="s">
        <v>38</v>
      </c>
      <c r="C37" s="29"/>
      <c r="D37" s="31"/>
      <c r="E37" s="29"/>
      <c r="F37" s="31"/>
      <c r="G37" s="29"/>
      <c r="H37" s="31"/>
      <c r="I37" s="29"/>
      <c r="J37" s="31"/>
      <c r="K37" s="136"/>
      <c r="L37" s="26"/>
      <c r="M37" s="50"/>
      <c r="N37" s="50"/>
      <c r="O37" s="50"/>
      <c r="P37" s="50"/>
      <c r="Q37" s="50"/>
    </row>
    <row r="38" spans="2:17" s="76" customFormat="1" x14ac:dyDescent="0.2">
      <c r="B38" s="82" t="s">
        <v>103</v>
      </c>
      <c r="C38" s="77">
        <v>29672</v>
      </c>
      <c r="D38" s="81"/>
      <c r="E38" s="77">
        <v>22832</v>
      </c>
      <c r="F38" s="81"/>
      <c r="G38" s="77">
        <v>20522</v>
      </c>
      <c r="H38" s="81"/>
      <c r="I38" s="77">
        <v>21614</v>
      </c>
      <c r="J38" s="81"/>
      <c r="K38" s="137">
        <v>26476</v>
      </c>
      <c r="M38" s="78">
        <v>-0.108</v>
      </c>
      <c r="N38" s="78"/>
      <c r="O38" s="78">
        <v>0</v>
      </c>
      <c r="P38" s="78"/>
      <c r="Q38" s="78">
        <v>-0.108</v>
      </c>
    </row>
    <row r="39" spans="2:17" x14ac:dyDescent="0.2">
      <c r="B39" s="39" t="s">
        <v>102</v>
      </c>
      <c r="C39" s="103">
        <v>1644</v>
      </c>
      <c r="D39" s="104"/>
      <c r="E39" s="103">
        <v>1559</v>
      </c>
      <c r="F39" s="104"/>
      <c r="G39" s="103">
        <v>1407</v>
      </c>
      <c r="H39" s="104"/>
      <c r="I39" s="103">
        <v>1192</v>
      </c>
      <c r="J39" s="104"/>
      <c r="K39" s="128">
        <v>1302</v>
      </c>
      <c r="L39" s="26"/>
      <c r="M39" s="50">
        <v>-0.20799999999999999</v>
      </c>
      <c r="N39" s="50"/>
      <c r="O39" s="50">
        <v>9.9999999999999794E-3</v>
      </c>
      <c r="P39" s="50"/>
      <c r="Q39" s="50">
        <v>-0.19800000000000001</v>
      </c>
    </row>
    <row r="40" spans="2:17" s="76" customFormat="1" x14ac:dyDescent="0.2">
      <c r="B40" s="82" t="s">
        <v>101</v>
      </c>
      <c r="C40" s="105">
        <v>3510</v>
      </c>
      <c r="D40" s="106"/>
      <c r="E40" s="105">
        <v>2038</v>
      </c>
      <c r="F40" s="106"/>
      <c r="G40" s="105">
        <v>1859</v>
      </c>
      <c r="H40" s="106"/>
      <c r="I40" s="105">
        <v>2351</v>
      </c>
      <c r="J40" s="106"/>
      <c r="K40" s="129">
        <v>2990</v>
      </c>
      <c r="M40" s="78">
        <v>-0.14799999999999999</v>
      </c>
      <c r="N40" s="78"/>
      <c r="O40" s="78">
        <v>7.9999999999999793E-3</v>
      </c>
      <c r="P40" s="78"/>
      <c r="Q40" s="78">
        <v>-0.14000000000000001</v>
      </c>
    </row>
    <row r="41" spans="2:17" ht="13.5" thickBot="1" x14ac:dyDescent="0.25">
      <c r="B41" s="40" t="s">
        <v>107</v>
      </c>
      <c r="C41" s="35">
        <v>34826</v>
      </c>
      <c r="D41" s="35"/>
      <c r="E41" s="35">
        <v>26429</v>
      </c>
      <c r="F41" s="35"/>
      <c r="G41" s="35">
        <v>23788</v>
      </c>
      <c r="H41" s="31"/>
      <c r="I41" s="35">
        <v>25157</v>
      </c>
      <c r="J41" s="31"/>
      <c r="K41" s="130">
        <v>30768</v>
      </c>
      <c r="L41" s="26"/>
      <c r="M41" s="50">
        <v>-0.11700000000000001</v>
      </c>
      <c r="N41" s="50"/>
      <c r="O41" s="50">
        <v>2E-3</v>
      </c>
      <c r="P41" s="50"/>
      <c r="Q41" s="50">
        <v>-0.115</v>
      </c>
    </row>
    <row r="42" spans="2:17" s="76" customFormat="1" ht="13.5" thickTop="1" x14ac:dyDescent="0.2">
      <c r="C42" s="81"/>
      <c r="D42" s="81"/>
      <c r="E42" s="81"/>
      <c r="F42" s="81"/>
      <c r="G42" s="81"/>
      <c r="H42" s="81"/>
      <c r="I42" s="81"/>
      <c r="J42" s="81"/>
      <c r="K42" s="131"/>
      <c r="M42" s="78"/>
      <c r="N42" s="78"/>
      <c r="O42" s="78"/>
      <c r="P42" s="78"/>
      <c r="Q42" s="78"/>
    </row>
    <row r="43" spans="2:17" x14ac:dyDescent="0.2">
      <c r="B43" s="27" t="s">
        <v>99</v>
      </c>
      <c r="C43" s="32">
        <v>24772</v>
      </c>
      <c r="D43" s="34"/>
      <c r="E43" s="32">
        <v>19402</v>
      </c>
      <c r="F43" s="34"/>
      <c r="G43" s="32">
        <v>16745</v>
      </c>
      <c r="H43" s="34"/>
      <c r="I43" s="32">
        <v>17542</v>
      </c>
      <c r="J43" s="34"/>
      <c r="K43" s="132">
        <v>21341</v>
      </c>
      <c r="L43" s="26"/>
      <c r="M43" s="50">
        <v>-0.13900000000000001</v>
      </c>
      <c r="N43" s="50"/>
      <c r="O43" s="50"/>
      <c r="P43" s="50"/>
      <c r="Q43" s="50"/>
    </row>
    <row r="44" spans="2:17" s="76" customFormat="1" x14ac:dyDescent="0.2">
      <c r="C44" s="81"/>
      <c r="D44" s="81"/>
      <c r="E44" s="81"/>
      <c r="F44" s="81"/>
      <c r="G44" s="81"/>
      <c r="H44" s="81"/>
      <c r="I44" s="81"/>
      <c r="J44" s="81"/>
      <c r="K44" s="131"/>
      <c r="M44" s="78"/>
      <c r="N44" s="78"/>
      <c r="O44" s="78"/>
      <c r="P44" s="78"/>
      <c r="Q44" s="78"/>
    </row>
    <row r="45" spans="2:17" x14ac:dyDescent="0.2">
      <c r="B45" s="24" t="s">
        <v>118</v>
      </c>
      <c r="C45" s="29"/>
      <c r="D45" s="31"/>
      <c r="E45" s="29"/>
      <c r="F45" s="31"/>
      <c r="G45" s="29"/>
      <c r="H45" s="31"/>
      <c r="I45" s="29"/>
      <c r="J45" s="31"/>
      <c r="K45" s="136"/>
      <c r="L45" s="26"/>
      <c r="M45" s="50"/>
      <c r="N45" s="50"/>
      <c r="O45" s="50"/>
      <c r="P45" s="50"/>
      <c r="Q45" s="50"/>
    </row>
    <row r="46" spans="2:17" s="76" customFormat="1" x14ac:dyDescent="0.2">
      <c r="B46" s="76" t="s">
        <v>119</v>
      </c>
      <c r="C46" s="81"/>
      <c r="D46" s="81"/>
      <c r="E46" s="81"/>
      <c r="F46" s="81"/>
      <c r="G46" s="81"/>
      <c r="H46" s="81"/>
      <c r="I46" s="81"/>
      <c r="J46" s="81"/>
      <c r="K46" s="131"/>
      <c r="M46" s="78"/>
      <c r="N46" s="78"/>
      <c r="O46" s="78"/>
      <c r="P46" s="78"/>
      <c r="Q46" s="78"/>
    </row>
    <row r="47" spans="2:17" x14ac:dyDescent="0.2">
      <c r="B47" s="39" t="s">
        <v>103</v>
      </c>
      <c r="C47" s="32">
        <v>362856</v>
      </c>
      <c r="D47" s="31"/>
      <c r="E47" s="32">
        <v>316086</v>
      </c>
      <c r="F47" s="31"/>
      <c r="G47" s="32">
        <v>316519</v>
      </c>
      <c r="H47" s="31"/>
      <c r="I47" s="32">
        <v>325544</v>
      </c>
      <c r="J47" s="31"/>
      <c r="K47" s="132">
        <v>374482</v>
      </c>
      <c r="L47" s="26"/>
      <c r="M47" s="50">
        <v>3.2000000000000001E-2</v>
      </c>
      <c r="N47" s="50"/>
      <c r="O47" s="50">
        <v>-1E-3</v>
      </c>
      <c r="P47" s="50"/>
      <c r="Q47" s="50">
        <v>3.1E-2</v>
      </c>
    </row>
    <row r="48" spans="2:17" s="76" customFormat="1" x14ac:dyDescent="0.2">
      <c r="B48" s="82" t="s">
        <v>102</v>
      </c>
      <c r="C48" s="83">
        <v>28366</v>
      </c>
      <c r="D48" s="81"/>
      <c r="E48" s="83">
        <v>35611</v>
      </c>
      <c r="F48" s="81"/>
      <c r="G48" s="83">
        <v>29165</v>
      </c>
      <c r="H48" s="81"/>
      <c r="I48" s="83">
        <v>22737</v>
      </c>
      <c r="J48" s="81"/>
      <c r="K48" s="133">
        <v>23940</v>
      </c>
      <c r="M48" s="78">
        <v>-0.156</v>
      </c>
      <c r="N48" s="78"/>
      <c r="O48" s="78">
        <v>3.0000000000000001E-3</v>
      </c>
      <c r="P48" s="78"/>
      <c r="Q48" s="78">
        <v>-0.153</v>
      </c>
    </row>
    <row r="49" spans="2:17" x14ac:dyDescent="0.2">
      <c r="B49" s="39" t="s">
        <v>101</v>
      </c>
      <c r="C49" s="33">
        <v>45106</v>
      </c>
      <c r="D49" s="31"/>
      <c r="E49" s="33">
        <v>29449</v>
      </c>
      <c r="F49" s="31"/>
      <c r="G49" s="33">
        <v>27923</v>
      </c>
      <c r="H49" s="31"/>
      <c r="I49" s="33">
        <v>25111</v>
      </c>
      <c r="J49" s="31"/>
      <c r="K49" s="134">
        <v>31636</v>
      </c>
      <c r="L49" s="26"/>
      <c r="M49" s="50">
        <v>-0.29899999999999999</v>
      </c>
      <c r="N49" s="50"/>
      <c r="O49" s="50">
        <v>5.0000000000000001E-3</v>
      </c>
      <c r="P49" s="50"/>
      <c r="Q49" s="50">
        <v>-0.29399999999999998</v>
      </c>
    </row>
    <row r="50" spans="2:17" s="76" customFormat="1" ht="13.5" thickBot="1" x14ac:dyDescent="0.25">
      <c r="B50" s="79" t="s">
        <v>106</v>
      </c>
      <c r="C50" s="80">
        <v>436328</v>
      </c>
      <c r="D50" s="80"/>
      <c r="E50" s="80">
        <v>381146</v>
      </c>
      <c r="F50" s="80"/>
      <c r="G50" s="80">
        <v>373607</v>
      </c>
      <c r="H50" s="81"/>
      <c r="I50" s="80">
        <v>373392</v>
      </c>
      <c r="J50" s="81"/>
      <c r="K50" s="135">
        <v>430058</v>
      </c>
      <c r="M50" s="78">
        <v>-1.4E-2</v>
      </c>
      <c r="N50" s="78"/>
      <c r="O50" s="78">
        <v>0</v>
      </c>
      <c r="P50" s="78"/>
      <c r="Q50" s="78">
        <v>-1.4E-2</v>
      </c>
    </row>
    <row r="51" spans="2:17" ht="13.5" thickTop="1" x14ac:dyDescent="0.2">
      <c r="B51" s="27" t="s">
        <v>36</v>
      </c>
      <c r="C51" s="29"/>
      <c r="D51" s="31"/>
      <c r="E51" s="29"/>
      <c r="F51" s="31"/>
      <c r="G51" s="29"/>
      <c r="H51" s="31"/>
      <c r="I51" s="29"/>
      <c r="J51" s="31"/>
      <c r="K51" s="136"/>
      <c r="L51" s="26"/>
      <c r="M51" s="50"/>
      <c r="N51" s="50"/>
      <c r="O51" s="50"/>
      <c r="P51" s="50"/>
      <c r="Q51" s="50"/>
    </row>
    <row r="52" spans="2:17" s="76" customFormat="1" x14ac:dyDescent="0.2">
      <c r="B52" s="82" t="s">
        <v>103</v>
      </c>
      <c r="C52" s="77">
        <v>123554</v>
      </c>
      <c r="D52" s="81"/>
      <c r="E52" s="77">
        <v>111210</v>
      </c>
      <c r="F52" s="81"/>
      <c r="G52" s="77">
        <v>114108</v>
      </c>
      <c r="H52" s="81"/>
      <c r="I52" s="77">
        <v>104952</v>
      </c>
      <c r="J52" s="81"/>
      <c r="K52" s="137">
        <v>119938</v>
      </c>
      <c r="M52" s="78">
        <v>-2.9000000000000001E-2</v>
      </c>
      <c r="N52" s="78"/>
      <c r="O52" s="78">
        <v>0</v>
      </c>
      <c r="P52" s="78"/>
      <c r="Q52" s="78">
        <v>-2.9000000000000001E-2</v>
      </c>
    </row>
    <row r="53" spans="2:17" x14ac:dyDescent="0.2">
      <c r="B53" s="39" t="s">
        <v>102</v>
      </c>
      <c r="C53" s="103">
        <v>5440</v>
      </c>
      <c r="D53" s="104"/>
      <c r="E53" s="103">
        <v>6351</v>
      </c>
      <c r="F53" s="104"/>
      <c r="G53" s="103">
        <v>5446</v>
      </c>
      <c r="H53" s="104"/>
      <c r="I53" s="103">
        <v>4302</v>
      </c>
      <c r="J53" s="104"/>
      <c r="K53" s="128">
        <v>4330</v>
      </c>
      <c r="L53" s="107"/>
      <c r="M53" s="50">
        <v>-0.20399999999999999</v>
      </c>
      <c r="N53" s="50"/>
      <c r="O53" s="50">
        <v>2.9999999999999701E-3</v>
      </c>
      <c r="P53" s="50"/>
      <c r="Q53" s="50">
        <v>-0.20100000000000001</v>
      </c>
    </row>
    <row r="54" spans="2:17" s="76" customFormat="1" x14ac:dyDescent="0.2">
      <c r="B54" s="82" t="s">
        <v>101</v>
      </c>
      <c r="C54" s="105">
        <v>8722</v>
      </c>
      <c r="D54" s="106"/>
      <c r="E54" s="105">
        <v>5523</v>
      </c>
      <c r="F54" s="106"/>
      <c r="G54" s="105">
        <v>5061</v>
      </c>
      <c r="H54" s="106"/>
      <c r="I54" s="105">
        <v>5225</v>
      </c>
      <c r="J54" s="106"/>
      <c r="K54" s="129">
        <v>6110</v>
      </c>
      <c r="L54" s="108"/>
      <c r="M54" s="78">
        <v>-0.29899999999999999</v>
      </c>
      <c r="N54" s="78"/>
      <c r="O54" s="78">
        <v>4.0000000000000001E-3</v>
      </c>
      <c r="P54" s="78"/>
      <c r="Q54" s="78">
        <v>-0.29499999999999998</v>
      </c>
    </row>
    <row r="55" spans="2:17" ht="13.5" thickBot="1" x14ac:dyDescent="0.25">
      <c r="B55" s="40" t="s">
        <v>105</v>
      </c>
      <c r="C55" s="35">
        <v>137716</v>
      </c>
      <c r="D55" s="35"/>
      <c r="E55" s="35">
        <v>123084</v>
      </c>
      <c r="F55" s="35"/>
      <c r="G55" s="35">
        <v>124615</v>
      </c>
      <c r="H55" s="31"/>
      <c r="I55" s="35">
        <v>114479</v>
      </c>
      <c r="J55" s="31"/>
      <c r="K55" s="130">
        <v>130378</v>
      </c>
      <c r="L55" s="26"/>
      <c r="M55" s="50">
        <v>-5.2999999999999999E-2</v>
      </c>
      <c r="N55" s="50"/>
      <c r="O55" s="50">
        <v>0</v>
      </c>
      <c r="P55" s="50"/>
      <c r="Q55" s="50">
        <v>-5.2999999999999999E-2</v>
      </c>
    </row>
    <row r="56" spans="2:17" s="76" customFormat="1" ht="13.5" thickTop="1" x14ac:dyDescent="0.2">
      <c r="B56" s="76" t="s">
        <v>104</v>
      </c>
      <c r="C56" s="81"/>
      <c r="D56" s="81"/>
      <c r="E56" s="81"/>
      <c r="F56" s="81"/>
      <c r="G56" s="81"/>
      <c r="H56" s="81"/>
      <c r="I56" s="81"/>
      <c r="J56" s="81"/>
      <c r="K56" s="131"/>
      <c r="M56" s="78"/>
      <c r="N56" s="78"/>
      <c r="O56" s="78"/>
      <c r="P56" s="78"/>
      <c r="Q56" s="78"/>
    </row>
    <row r="57" spans="2:17" x14ac:dyDescent="0.2">
      <c r="B57" s="39" t="s">
        <v>103</v>
      </c>
      <c r="C57" s="32">
        <v>110392</v>
      </c>
      <c r="D57" s="31"/>
      <c r="E57" s="32">
        <v>100658</v>
      </c>
      <c r="F57" s="31"/>
      <c r="G57" s="32">
        <v>103781</v>
      </c>
      <c r="H57" s="31"/>
      <c r="I57" s="32">
        <v>94640</v>
      </c>
      <c r="J57" s="31"/>
      <c r="K57" s="132">
        <v>109170</v>
      </c>
      <c r="L57" s="26"/>
      <c r="M57" s="50">
        <v>-1.0999999999999999E-2</v>
      </c>
      <c r="N57" s="50"/>
      <c r="O57" s="50">
        <v>0</v>
      </c>
      <c r="P57" s="50"/>
      <c r="Q57" s="50">
        <v>-1.0999999999999999E-2</v>
      </c>
    </row>
    <row r="58" spans="2:17" s="76" customFormat="1" x14ac:dyDescent="0.2">
      <c r="B58" s="82" t="s">
        <v>102</v>
      </c>
      <c r="C58" s="83">
        <v>4474</v>
      </c>
      <c r="D58" s="81"/>
      <c r="E58" s="83">
        <v>5199</v>
      </c>
      <c r="F58" s="81"/>
      <c r="G58" s="83">
        <v>4598</v>
      </c>
      <c r="H58" s="81"/>
      <c r="I58" s="83">
        <v>3705</v>
      </c>
      <c r="J58" s="81"/>
      <c r="K58" s="133">
        <v>3731</v>
      </c>
      <c r="M58" s="78">
        <v>-0.16600000000000001</v>
      </c>
      <c r="N58" s="78"/>
      <c r="O58" s="78">
        <v>4.0000000000000001E-3</v>
      </c>
      <c r="P58" s="78"/>
      <c r="Q58" s="78">
        <v>-0.16200000000000001</v>
      </c>
    </row>
    <row r="59" spans="2:17" x14ac:dyDescent="0.2">
      <c r="B59" s="39" t="s">
        <v>101</v>
      </c>
      <c r="C59" s="33">
        <v>7444</v>
      </c>
      <c r="D59" s="31"/>
      <c r="E59" s="33">
        <v>4700</v>
      </c>
      <c r="F59" s="31"/>
      <c r="G59" s="33">
        <v>4288</v>
      </c>
      <c r="H59" s="31"/>
      <c r="I59" s="33">
        <v>4550</v>
      </c>
      <c r="J59" s="31"/>
      <c r="K59" s="134">
        <v>5285</v>
      </c>
      <c r="L59" s="26"/>
      <c r="M59" s="50">
        <v>-0.28999999999999998</v>
      </c>
      <c r="N59" s="50"/>
      <c r="O59" s="50">
        <v>4.0000000000000001E-3</v>
      </c>
      <c r="P59" s="50"/>
      <c r="Q59" s="50">
        <v>-0.28599999999999998</v>
      </c>
    </row>
    <row r="60" spans="2:17" s="76" customFormat="1" ht="13.5" thickBot="1" x14ac:dyDescent="0.25">
      <c r="B60" s="79" t="s">
        <v>100</v>
      </c>
      <c r="C60" s="80">
        <v>122310</v>
      </c>
      <c r="D60" s="80"/>
      <c r="E60" s="80">
        <v>110557</v>
      </c>
      <c r="F60" s="80"/>
      <c r="G60" s="80">
        <v>112667</v>
      </c>
      <c r="H60" s="81"/>
      <c r="I60" s="80">
        <v>102895</v>
      </c>
      <c r="J60" s="81"/>
      <c r="K60" s="135">
        <v>118186</v>
      </c>
      <c r="M60" s="78">
        <v>-3.4000000000000002E-2</v>
      </c>
      <c r="N60" s="78"/>
      <c r="O60" s="78">
        <v>1E-3</v>
      </c>
      <c r="P60" s="78"/>
      <c r="Q60" s="78">
        <v>-3.3000000000000002E-2</v>
      </c>
    </row>
    <row r="61" spans="2:17" ht="13.5" thickTop="1" x14ac:dyDescent="0.2">
      <c r="B61" s="27"/>
      <c r="C61" s="29"/>
      <c r="D61" s="31"/>
      <c r="E61" s="29"/>
      <c r="F61" s="31"/>
      <c r="G61" s="29"/>
      <c r="H61" s="31"/>
      <c r="I61" s="29"/>
      <c r="J61" s="31"/>
      <c r="K61" s="136"/>
      <c r="L61" s="26"/>
      <c r="M61" s="50"/>
      <c r="N61" s="50"/>
      <c r="O61" s="50"/>
      <c r="P61" s="50"/>
      <c r="Q61" s="50"/>
    </row>
    <row r="62" spans="2:17" x14ac:dyDescent="0.2">
      <c r="B62" s="27" t="s">
        <v>99</v>
      </c>
      <c r="C62" s="32">
        <v>87818</v>
      </c>
      <c r="D62" s="34"/>
      <c r="E62" s="32">
        <v>81748</v>
      </c>
      <c r="F62" s="34"/>
      <c r="G62" s="32">
        <v>76147</v>
      </c>
      <c r="H62" s="34"/>
      <c r="I62" s="32">
        <v>66637</v>
      </c>
      <c r="J62" s="34"/>
      <c r="K62" s="132">
        <v>75566</v>
      </c>
      <c r="L62" s="26"/>
      <c r="M62" s="50">
        <v>-0.14000000000000001</v>
      </c>
      <c r="N62" s="50"/>
      <c r="O62" s="50"/>
      <c r="P62" s="50"/>
      <c r="Q62" s="50"/>
    </row>
    <row r="63" spans="2:17" s="76" customFormat="1" x14ac:dyDescent="0.2">
      <c r="B63" s="127" t="s">
        <v>166</v>
      </c>
      <c r="C63" s="77">
        <v>54500</v>
      </c>
      <c r="D63" s="77"/>
      <c r="E63" s="77">
        <v>-10111</v>
      </c>
      <c r="F63" s="77"/>
      <c r="G63" s="77">
        <v>15300</v>
      </c>
      <c r="H63" s="77"/>
      <c r="I63" s="77">
        <v>-16258</v>
      </c>
      <c r="J63" s="77"/>
      <c r="K63" s="137">
        <v>66963</v>
      </c>
      <c r="M63" s="78">
        <v>0.22900000000000001</v>
      </c>
      <c r="N63" s="78"/>
      <c r="O63" s="78"/>
      <c r="P63" s="78"/>
      <c r="Q63" s="78"/>
    </row>
    <row r="64" spans="2:17" x14ac:dyDescent="0.2">
      <c r="B64" s="27" t="s">
        <v>148</v>
      </c>
      <c r="C64" s="32">
        <v>51132</v>
      </c>
      <c r="D64" s="34"/>
      <c r="E64" s="32">
        <v>-13820</v>
      </c>
      <c r="F64" s="34"/>
      <c r="G64" s="32">
        <v>10826</v>
      </c>
      <c r="H64" s="34"/>
      <c r="I64" s="32">
        <v>-19666</v>
      </c>
      <c r="J64" s="34"/>
      <c r="K64" s="32">
        <v>63221</v>
      </c>
      <c r="L64" s="26"/>
      <c r="M64" s="50">
        <v>0.23599999999999999</v>
      </c>
      <c r="N64" s="50"/>
      <c r="O64" s="50"/>
      <c r="P64" s="50"/>
      <c r="Q64" s="50"/>
    </row>
  </sheetData>
  <mergeCells count="5">
    <mergeCell ref="M26:Q26"/>
    <mergeCell ref="B1:Q1"/>
    <mergeCell ref="B2:Q2"/>
    <mergeCell ref="B3:Q3"/>
    <mergeCell ref="B4:Q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5AB88-59BD-4A20-8F6A-62AD28275386}">
  <dimension ref="A1:M35"/>
  <sheetViews>
    <sheetView showGridLines="0" showRuler="0" workbookViewId="0">
      <selection activeCell="O34" sqref="O34"/>
    </sheetView>
  </sheetViews>
  <sheetFormatPr defaultColWidth="13.140625" defaultRowHeight="12.75" x14ac:dyDescent="0.2"/>
  <cols>
    <col min="1" max="1" width="3.85546875" style="67" customWidth="1"/>
    <col min="2" max="2" width="38.140625" style="42" customWidth="1"/>
    <col min="3" max="3" width="1.140625" style="42" customWidth="1"/>
    <col min="4" max="4" width="15.5703125" style="42" customWidth="1"/>
    <col min="5" max="5" width="1.140625" style="42" customWidth="1"/>
    <col min="6" max="6" width="15.5703125" style="42" customWidth="1"/>
    <col min="7" max="7" width="1.140625" style="42" customWidth="1"/>
    <col min="8" max="8" width="15.5703125" style="42" customWidth="1"/>
    <col min="9" max="9" width="1.140625" style="42" customWidth="1"/>
    <col min="10" max="10" width="15.5703125" style="42" customWidth="1"/>
    <col min="11" max="11" width="1.140625" style="42" customWidth="1"/>
    <col min="12" max="12" width="15.5703125" style="42" customWidth="1"/>
    <col min="13" max="16384" width="13.140625" style="67"/>
  </cols>
  <sheetData>
    <row r="1" spans="1:13" x14ac:dyDescent="0.2">
      <c r="A1" s="64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64"/>
    </row>
    <row r="2" spans="1:13" x14ac:dyDescent="0.2">
      <c r="A2" s="71"/>
      <c r="B2" s="23"/>
      <c r="C2" s="43"/>
      <c r="D2" s="58" t="s">
        <v>114</v>
      </c>
      <c r="E2" s="43"/>
      <c r="F2" s="58" t="s">
        <v>113</v>
      </c>
      <c r="G2" s="43"/>
      <c r="H2" s="58" t="s">
        <v>112</v>
      </c>
      <c r="I2" s="43"/>
      <c r="J2" s="58" t="s">
        <v>111</v>
      </c>
      <c r="K2" s="43"/>
      <c r="L2" s="58" t="s">
        <v>110</v>
      </c>
      <c r="M2" s="64"/>
    </row>
    <row r="3" spans="1:13" ht="14.25" x14ac:dyDescent="0.2">
      <c r="A3" s="71"/>
      <c r="B3" s="46" t="s">
        <v>142</v>
      </c>
      <c r="C3" s="59"/>
      <c r="D3" s="45"/>
      <c r="E3" s="59"/>
      <c r="F3" s="45"/>
      <c r="G3" s="59"/>
      <c r="H3" s="45"/>
      <c r="I3" s="59"/>
      <c r="J3" s="45"/>
      <c r="K3" s="59"/>
      <c r="L3" s="45"/>
      <c r="M3" s="64"/>
    </row>
    <row r="4" spans="1:13" x14ac:dyDescent="0.2">
      <c r="A4" s="64"/>
      <c r="B4" s="65" t="s">
        <v>141</v>
      </c>
      <c r="C4" s="64"/>
      <c r="D4" s="66">
        <v>10.3</v>
      </c>
      <c r="E4" s="64"/>
      <c r="F4" s="66">
        <v>10.199999999999999</v>
      </c>
      <c r="G4" s="64"/>
      <c r="H4" s="66">
        <v>10.199999999999999</v>
      </c>
      <c r="I4" s="64"/>
      <c r="J4" s="66">
        <v>10.199999999999999</v>
      </c>
      <c r="K4" s="64"/>
      <c r="L4" s="66">
        <v>10.3</v>
      </c>
      <c r="M4" s="64"/>
    </row>
    <row r="5" spans="1:13" x14ac:dyDescent="0.2">
      <c r="A5" s="64"/>
      <c r="B5" s="47" t="s">
        <v>140</v>
      </c>
      <c r="C5" s="59"/>
      <c r="D5" s="60">
        <v>6.2</v>
      </c>
      <c r="E5" s="59"/>
      <c r="F5" s="60">
        <v>5.9</v>
      </c>
      <c r="G5" s="59"/>
      <c r="H5" s="60">
        <v>5.6</v>
      </c>
      <c r="I5" s="59"/>
      <c r="J5" s="60">
        <v>5.3</v>
      </c>
      <c r="K5" s="59"/>
      <c r="L5" s="60">
        <v>5.0999999999999996</v>
      </c>
      <c r="M5" s="64"/>
    </row>
    <row r="6" spans="1:13" x14ac:dyDescent="0.2">
      <c r="A6" s="64"/>
      <c r="B6" s="65" t="s">
        <v>139</v>
      </c>
      <c r="C6" s="64"/>
      <c r="D6" s="68">
        <v>16.5</v>
      </c>
      <c r="E6" s="64"/>
      <c r="F6" s="68">
        <v>16.100000000000001</v>
      </c>
      <c r="G6" s="64"/>
      <c r="H6" s="68">
        <v>15.8</v>
      </c>
      <c r="I6" s="64"/>
      <c r="J6" s="68">
        <v>15.5</v>
      </c>
      <c r="K6" s="64"/>
      <c r="L6" s="69">
        <v>15.4</v>
      </c>
      <c r="M6" s="64"/>
    </row>
    <row r="7" spans="1:13" x14ac:dyDescent="0.2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3" x14ac:dyDescent="0.2">
      <c r="A8" s="64"/>
      <c r="B8" s="101" t="s">
        <v>138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1:13" x14ac:dyDescent="0.2">
      <c r="A9" s="71"/>
      <c r="B9" s="47" t="s">
        <v>103</v>
      </c>
      <c r="C9" s="59"/>
      <c r="D9" s="48">
        <v>5832</v>
      </c>
      <c r="E9" s="59"/>
      <c r="F9" s="48">
        <v>5102</v>
      </c>
      <c r="G9" s="59"/>
      <c r="H9" s="48">
        <v>5308</v>
      </c>
      <c r="I9" s="59"/>
      <c r="J9" s="48">
        <v>5376</v>
      </c>
      <c r="K9" s="59"/>
      <c r="L9" s="48">
        <v>6018</v>
      </c>
      <c r="M9" s="64"/>
    </row>
    <row r="10" spans="1:13" x14ac:dyDescent="0.2">
      <c r="A10" s="71"/>
      <c r="B10" s="65" t="s">
        <v>101</v>
      </c>
      <c r="C10" s="64"/>
      <c r="D10" s="72">
        <v>966</v>
      </c>
      <c r="E10" s="64"/>
      <c r="F10" s="72">
        <v>574</v>
      </c>
      <c r="G10" s="64"/>
      <c r="H10" s="72">
        <v>487</v>
      </c>
      <c r="I10" s="64"/>
      <c r="J10" s="72">
        <v>379</v>
      </c>
      <c r="K10" s="64"/>
      <c r="L10" s="72">
        <v>443</v>
      </c>
      <c r="M10" s="64"/>
    </row>
    <row r="11" spans="1:13" x14ac:dyDescent="0.2">
      <c r="A11" s="71"/>
      <c r="B11" s="47" t="s">
        <v>102</v>
      </c>
      <c r="C11" s="59"/>
      <c r="D11" s="49">
        <v>85</v>
      </c>
      <c r="E11" s="59"/>
      <c r="F11" s="49">
        <v>108</v>
      </c>
      <c r="G11" s="59"/>
      <c r="H11" s="49">
        <v>87</v>
      </c>
      <c r="I11" s="59"/>
      <c r="J11" s="49">
        <v>61</v>
      </c>
      <c r="K11" s="59"/>
      <c r="L11" s="49">
        <v>66</v>
      </c>
      <c r="M11" s="64"/>
    </row>
    <row r="12" spans="1:13" x14ac:dyDescent="0.2">
      <c r="A12" s="71"/>
      <c r="B12" s="73" t="s">
        <v>144</v>
      </c>
      <c r="C12" s="64"/>
      <c r="D12" s="74">
        <v>6883</v>
      </c>
      <c r="E12" s="64"/>
      <c r="F12" s="74">
        <v>5784</v>
      </c>
      <c r="G12" s="64"/>
      <c r="H12" s="74">
        <v>5882</v>
      </c>
      <c r="I12" s="64"/>
      <c r="J12" s="74">
        <v>5816</v>
      </c>
      <c r="K12" s="64"/>
      <c r="L12" s="74">
        <v>6527</v>
      </c>
      <c r="M12" s="64"/>
    </row>
    <row r="13" spans="1:13" x14ac:dyDescent="0.2">
      <c r="A13" s="71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4"/>
    </row>
    <row r="14" spans="1:13" x14ac:dyDescent="0.2">
      <c r="A14" s="64"/>
      <c r="B14" s="101" t="s">
        <v>137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</row>
    <row r="15" spans="1:13" x14ac:dyDescent="0.2">
      <c r="A15" s="71"/>
      <c r="B15" s="47" t="s">
        <v>103</v>
      </c>
      <c r="C15" s="59"/>
      <c r="D15" s="48">
        <v>3536</v>
      </c>
      <c r="E15" s="59"/>
      <c r="F15" s="48">
        <v>2888</v>
      </c>
      <c r="G15" s="59"/>
      <c r="H15" s="48">
        <v>2259</v>
      </c>
      <c r="I15" s="59"/>
      <c r="J15" s="48">
        <v>2475</v>
      </c>
      <c r="K15" s="59"/>
      <c r="L15" s="48">
        <v>3142</v>
      </c>
      <c r="M15" s="64"/>
    </row>
    <row r="16" spans="1:13" x14ac:dyDescent="0.2">
      <c r="A16" s="71"/>
      <c r="B16" s="65" t="s">
        <v>101</v>
      </c>
      <c r="C16" s="64"/>
      <c r="D16" s="72">
        <v>684</v>
      </c>
      <c r="E16" s="64"/>
      <c r="F16" s="72">
        <v>404</v>
      </c>
      <c r="G16" s="64"/>
      <c r="H16" s="72">
        <v>381</v>
      </c>
      <c r="I16" s="64"/>
      <c r="J16" s="72">
        <v>352</v>
      </c>
      <c r="K16" s="64"/>
      <c r="L16" s="72">
        <v>551</v>
      </c>
      <c r="M16" s="64"/>
    </row>
    <row r="17" spans="1:13" x14ac:dyDescent="0.2">
      <c r="A17" s="71"/>
      <c r="B17" s="47" t="s">
        <v>102</v>
      </c>
      <c r="C17" s="59"/>
      <c r="D17" s="49">
        <v>55</v>
      </c>
      <c r="E17" s="59"/>
      <c r="F17" s="49">
        <v>49</v>
      </c>
      <c r="G17" s="59"/>
      <c r="H17" s="49">
        <v>39</v>
      </c>
      <c r="I17" s="59"/>
      <c r="J17" s="49">
        <v>41</v>
      </c>
      <c r="K17" s="59"/>
      <c r="L17" s="49">
        <v>51</v>
      </c>
      <c r="M17" s="64"/>
    </row>
    <row r="18" spans="1:13" x14ac:dyDescent="0.2">
      <c r="A18" s="71"/>
      <c r="B18" s="73" t="s">
        <v>145</v>
      </c>
      <c r="C18" s="64"/>
      <c r="D18" s="74">
        <v>4275</v>
      </c>
      <c r="E18" s="64"/>
      <c r="F18" s="74">
        <v>3341</v>
      </c>
      <c r="G18" s="64"/>
      <c r="H18" s="74">
        <v>2679</v>
      </c>
      <c r="I18" s="64"/>
      <c r="J18" s="74">
        <v>2868</v>
      </c>
      <c r="K18" s="64"/>
      <c r="L18" s="74">
        <v>3744</v>
      </c>
      <c r="M18" s="64"/>
    </row>
    <row r="19" spans="1:13" x14ac:dyDescent="0.2">
      <c r="A19" s="71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64"/>
    </row>
    <row r="20" spans="1:13" x14ac:dyDescent="0.2">
      <c r="A20" s="71"/>
      <c r="B20" s="101" t="s">
        <v>136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</row>
    <row r="21" spans="1:13" x14ac:dyDescent="0.2">
      <c r="A21" s="71"/>
      <c r="B21" s="47" t="s">
        <v>103</v>
      </c>
      <c r="C21" s="59"/>
      <c r="D21" s="48">
        <v>9368</v>
      </c>
      <c r="E21" s="59"/>
      <c r="F21" s="48">
        <v>7990</v>
      </c>
      <c r="G21" s="59"/>
      <c r="H21" s="48">
        <v>7567</v>
      </c>
      <c r="I21" s="59"/>
      <c r="J21" s="48">
        <v>7851</v>
      </c>
      <c r="K21" s="59"/>
      <c r="L21" s="48">
        <v>9160</v>
      </c>
      <c r="M21" s="64"/>
    </row>
    <row r="22" spans="1:13" x14ac:dyDescent="0.2">
      <c r="A22" s="64"/>
      <c r="B22" s="65" t="s">
        <v>101</v>
      </c>
      <c r="C22" s="64"/>
      <c r="D22" s="72">
        <v>1650</v>
      </c>
      <c r="E22" s="64"/>
      <c r="F22" s="72">
        <v>978</v>
      </c>
      <c r="G22" s="64"/>
      <c r="H22" s="72">
        <v>868</v>
      </c>
      <c r="I22" s="64"/>
      <c r="J22" s="72">
        <v>731</v>
      </c>
      <c r="K22" s="64"/>
      <c r="L22" s="72">
        <v>993</v>
      </c>
      <c r="M22" s="64"/>
    </row>
    <row r="23" spans="1:13" x14ac:dyDescent="0.2">
      <c r="A23" s="64"/>
      <c r="B23" s="47" t="s">
        <v>102</v>
      </c>
      <c r="C23" s="59"/>
      <c r="D23" s="49">
        <v>140</v>
      </c>
      <c r="E23" s="59"/>
      <c r="F23" s="49">
        <v>157</v>
      </c>
      <c r="G23" s="59"/>
      <c r="H23" s="49">
        <v>126</v>
      </c>
      <c r="I23" s="59"/>
      <c r="J23" s="49">
        <v>102</v>
      </c>
      <c r="K23" s="59"/>
      <c r="L23" s="49">
        <v>117</v>
      </c>
      <c r="M23" s="64"/>
    </row>
    <row r="24" spans="1:13" x14ac:dyDescent="0.2">
      <c r="A24" s="64"/>
      <c r="B24" s="73" t="s">
        <v>135</v>
      </c>
      <c r="C24" s="64"/>
      <c r="D24" s="74">
        <v>11158</v>
      </c>
      <c r="E24" s="64"/>
      <c r="F24" s="74">
        <v>9125</v>
      </c>
      <c r="G24" s="64"/>
      <c r="H24" s="74">
        <v>8561</v>
      </c>
      <c r="I24" s="64"/>
      <c r="J24" s="74">
        <v>8684</v>
      </c>
      <c r="K24" s="64"/>
      <c r="L24" s="74">
        <v>10270</v>
      </c>
      <c r="M24" s="64"/>
    </row>
    <row r="25" spans="1:13" x14ac:dyDescent="0.2">
      <c r="A25" s="64"/>
      <c r="B25" s="47"/>
      <c r="C25" s="59"/>
      <c r="D25" s="62"/>
      <c r="E25" s="59"/>
      <c r="F25" s="62"/>
      <c r="G25" s="59"/>
      <c r="H25" s="62"/>
      <c r="I25" s="59"/>
      <c r="J25" s="62"/>
      <c r="K25" s="59"/>
      <c r="L25" s="62"/>
      <c r="M25" s="64"/>
    </row>
    <row r="26" spans="1:13" x14ac:dyDescent="0.2">
      <c r="A26" s="71"/>
      <c r="B26" s="101" t="s">
        <v>134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</row>
    <row r="27" spans="1:13" ht="14.25" x14ac:dyDescent="0.2">
      <c r="A27" s="64"/>
      <c r="B27" s="47" t="s">
        <v>143</v>
      </c>
      <c r="C27" s="59"/>
      <c r="D27" s="48">
        <v>655</v>
      </c>
      <c r="E27" s="59"/>
      <c r="F27" s="48">
        <v>647</v>
      </c>
      <c r="G27" s="59"/>
      <c r="H27" s="48">
        <v>657</v>
      </c>
      <c r="I27" s="59"/>
      <c r="J27" s="48">
        <v>716</v>
      </c>
      <c r="K27" s="59"/>
      <c r="L27" s="48">
        <v>676</v>
      </c>
      <c r="M27" s="64"/>
    </row>
    <row r="28" spans="1:13" x14ac:dyDescent="0.2">
      <c r="A28" s="64"/>
      <c r="B28" s="65" t="s">
        <v>133</v>
      </c>
      <c r="C28" s="64"/>
      <c r="D28" s="75">
        <v>1558</v>
      </c>
      <c r="E28" s="64"/>
      <c r="F28" s="75">
        <v>1431</v>
      </c>
      <c r="G28" s="64"/>
      <c r="H28" s="75">
        <v>1403</v>
      </c>
      <c r="I28" s="64"/>
      <c r="J28" s="75">
        <v>1434</v>
      </c>
      <c r="K28" s="64"/>
      <c r="L28" s="75">
        <v>1403</v>
      </c>
      <c r="M28" s="64"/>
    </row>
    <row r="29" spans="1:13" x14ac:dyDescent="0.2">
      <c r="A29" s="64"/>
      <c r="B29" s="47" t="s">
        <v>132</v>
      </c>
      <c r="C29" s="59"/>
      <c r="D29" s="63">
        <v>2213</v>
      </c>
      <c r="E29" s="59"/>
      <c r="F29" s="63">
        <v>2078</v>
      </c>
      <c r="G29" s="59"/>
      <c r="H29" s="63">
        <v>2060</v>
      </c>
      <c r="I29" s="59"/>
      <c r="J29" s="63">
        <v>2150</v>
      </c>
      <c r="K29" s="59"/>
      <c r="L29" s="63">
        <v>2079</v>
      </c>
      <c r="M29" s="64"/>
    </row>
    <row r="30" spans="1:13" x14ac:dyDescent="0.2">
      <c r="A30" s="71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64"/>
    </row>
    <row r="31" spans="1:13" x14ac:dyDescent="0.2">
      <c r="A31" s="71"/>
      <c r="B31" s="99" t="s">
        <v>131</v>
      </c>
      <c r="C31" s="23"/>
      <c r="D31" s="149" t="s">
        <v>130</v>
      </c>
      <c r="E31" s="149"/>
      <c r="F31" s="149"/>
      <c r="G31" s="149"/>
      <c r="H31" s="149"/>
      <c r="I31" s="149"/>
      <c r="J31" s="149"/>
      <c r="K31" s="149"/>
      <c r="L31" s="149"/>
      <c r="M31" s="64"/>
    </row>
    <row r="32" spans="1:13" x14ac:dyDescent="0.2">
      <c r="B32" s="99" t="s">
        <v>129</v>
      </c>
      <c r="C32" s="23"/>
      <c r="D32" s="149" t="s">
        <v>128</v>
      </c>
      <c r="E32" s="149"/>
      <c r="F32" s="149"/>
      <c r="G32" s="149"/>
      <c r="H32" s="149"/>
      <c r="I32" s="149"/>
      <c r="J32" s="149"/>
      <c r="K32" s="149"/>
      <c r="L32" s="149"/>
    </row>
    <row r="33" spans="2:12" ht="29.25" customHeight="1" x14ac:dyDescent="0.2">
      <c r="B33" s="99" t="s">
        <v>127</v>
      </c>
      <c r="C33" s="23"/>
      <c r="D33" s="149" t="s">
        <v>126</v>
      </c>
      <c r="E33" s="149"/>
      <c r="F33" s="149"/>
      <c r="G33" s="149"/>
      <c r="H33" s="149"/>
      <c r="I33" s="149"/>
      <c r="J33" s="149"/>
      <c r="K33" s="149"/>
      <c r="L33" s="149"/>
    </row>
    <row r="34" spans="2:12" ht="38.25" customHeight="1" x14ac:dyDescent="0.2">
      <c r="B34" s="99" t="s">
        <v>125</v>
      </c>
      <c r="C34" s="23"/>
      <c r="D34" s="149" t="s">
        <v>124</v>
      </c>
      <c r="E34" s="149"/>
      <c r="F34" s="149"/>
      <c r="G34" s="149"/>
      <c r="H34" s="149"/>
      <c r="I34" s="149"/>
      <c r="J34" s="149"/>
      <c r="K34" s="149"/>
      <c r="L34" s="149"/>
    </row>
    <row r="35" spans="2:12" x14ac:dyDescent="0.2">
      <c r="B35" s="99" t="s">
        <v>123</v>
      </c>
      <c r="C35" s="23"/>
      <c r="D35" s="149" t="s">
        <v>122</v>
      </c>
      <c r="E35" s="149"/>
      <c r="F35" s="149"/>
      <c r="G35" s="149"/>
      <c r="H35" s="149"/>
      <c r="I35" s="149"/>
      <c r="J35" s="149"/>
      <c r="K35" s="149"/>
      <c r="L35" s="149"/>
    </row>
  </sheetData>
  <mergeCells count="5">
    <mergeCell ref="D32:L32"/>
    <mergeCell ref="D31:L31"/>
    <mergeCell ref="D35:L35"/>
    <mergeCell ref="D34:L34"/>
    <mergeCell ref="D33:L3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4AA13-A11C-495F-AE2E-B07926141C6F}">
  <dimension ref="A1:Z43"/>
  <sheetViews>
    <sheetView showGridLines="0" showRuler="0" zoomScale="80" zoomScaleNormal="80" workbookViewId="0">
      <selection activeCell="G40" sqref="G40"/>
    </sheetView>
  </sheetViews>
  <sheetFormatPr defaultColWidth="13.140625" defaultRowHeight="12.75" x14ac:dyDescent="0.2"/>
  <cols>
    <col min="1" max="1" width="7.5703125" style="67" customWidth="1"/>
    <col min="2" max="2" width="83.85546875" style="42" customWidth="1"/>
    <col min="3" max="3" width="13.140625" style="42"/>
    <col min="4" max="4" width="0" style="42" hidden="1" customWidth="1"/>
    <col min="5" max="5" width="13.140625" style="42"/>
    <col min="6" max="6" width="0" style="42" hidden="1" customWidth="1"/>
    <col min="7" max="7" width="13.140625" style="42"/>
    <col min="8" max="8" width="0" style="42" hidden="1" customWidth="1"/>
    <col min="9" max="9" width="13.140625" style="42"/>
    <col min="10" max="10" width="0" style="42" hidden="1" customWidth="1"/>
    <col min="11" max="11" width="13.140625" style="42"/>
    <col min="12" max="16384" width="13.140625" style="67"/>
  </cols>
  <sheetData>
    <row r="1" spans="1:26" ht="15" customHeight="1" x14ac:dyDescent="0.2">
      <c r="B1" s="153" t="s">
        <v>0</v>
      </c>
      <c r="C1" s="153"/>
      <c r="D1" s="153"/>
      <c r="E1" s="153"/>
      <c r="F1" s="153"/>
      <c r="G1" s="153"/>
      <c r="H1" s="153"/>
      <c r="I1" s="153"/>
      <c r="J1" s="153"/>
      <c r="K1" s="153"/>
    </row>
    <row r="2" spans="1:26" ht="15" customHeight="1" x14ac:dyDescent="0.2">
      <c r="B2" s="153" t="s">
        <v>155</v>
      </c>
      <c r="C2" s="153"/>
      <c r="D2" s="153"/>
      <c r="E2" s="153"/>
      <c r="F2" s="153"/>
      <c r="G2" s="153"/>
      <c r="H2" s="153"/>
      <c r="I2" s="153"/>
      <c r="J2" s="153"/>
      <c r="K2" s="153"/>
    </row>
    <row r="3" spans="1:26" ht="15" customHeight="1" x14ac:dyDescent="0.2">
      <c r="B3" s="153" t="s">
        <v>2</v>
      </c>
      <c r="C3" s="153"/>
      <c r="D3" s="153"/>
      <c r="E3" s="153"/>
      <c r="F3" s="153"/>
      <c r="G3" s="153"/>
      <c r="H3" s="153"/>
      <c r="I3" s="153"/>
      <c r="J3" s="153"/>
      <c r="K3" s="153"/>
    </row>
    <row r="4" spans="1:26" ht="15" customHeight="1" x14ac:dyDescent="0.2">
      <c r="B4" s="153" t="s">
        <v>115</v>
      </c>
      <c r="C4" s="153"/>
      <c r="D4" s="153"/>
      <c r="E4" s="153"/>
      <c r="F4" s="153"/>
      <c r="G4" s="153"/>
      <c r="H4" s="153"/>
      <c r="I4" s="153"/>
      <c r="J4" s="153"/>
      <c r="K4" s="153"/>
    </row>
    <row r="5" spans="1:26" ht="15" customHeight="1" x14ac:dyDescent="0.2"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26" x14ac:dyDescent="0.2">
      <c r="A6" s="64"/>
      <c r="B6" s="154" t="s">
        <v>156</v>
      </c>
      <c r="C6" s="154"/>
      <c r="D6" s="154"/>
      <c r="E6" s="154"/>
      <c r="F6" s="154"/>
      <c r="G6" s="154"/>
      <c r="H6" s="154"/>
      <c r="I6" s="154"/>
      <c r="J6" s="154"/>
      <c r="K6" s="15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ht="15" customHeight="1" x14ac:dyDescent="0.2">
      <c r="A7" s="64"/>
      <c r="B7" s="23"/>
      <c r="C7" s="58" t="s">
        <v>114</v>
      </c>
      <c r="D7" s="43"/>
      <c r="E7" s="58" t="s">
        <v>113</v>
      </c>
      <c r="F7" s="43"/>
      <c r="G7" s="58" t="s">
        <v>112</v>
      </c>
      <c r="H7" s="43"/>
      <c r="I7" s="58" t="s">
        <v>111</v>
      </c>
      <c r="J7" s="43"/>
      <c r="K7" s="58" t="s">
        <v>110</v>
      </c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ht="15" customHeight="1" x14ac:dyDescent="0.2">
      <c r="A8" s="70"/>
      <c r="B8" s="44" t="s">
        <v>154</v>
      </c>
      <c r="C8" s="109">
        <v>28489</v>
      </c>
      <c r="D8" s="89"/>
      <c r="E8" s="109">
        <v>-11506</v>
      </c>
      <c r="F8" s="89"/>
      <c r="G8" s="109">
        <v>-9412</v>
      </c>
      <c r="H8" s="89"/>
      <c r="I8" s="109">
        <v>14522</v>
      </c>
      <c r="J8" s="46"/>
      <c r="K8" s="109">
        <v>-50118</v>
      </c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ht="15" customHeight="1" x14ac:dyDescent="0.2">
      <c r="A9" s="64"/>
      <c r="B9" s="53" t="s">
        <v>153</v>
      </c>
      <c r="C9" s="52"/>
      <c r="D9" s="52"/>
      <c r="E9" s="52"/>
      <c r="F9" s="52"/>
      <c r="G9" s="52"/>
      <c r="H9" s="52"/>
      <c r="I9" s="52"/>
      <c r="J9" s="23"/>
      <c r="K9" s="23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5" customHeight="1" x14ac:dyDescent="0.2">
      <c r="A10" s="64"/>
      <c r="B10" s="51" t="s">
        <v>159</v>
      </c>
      <c r="C10" s="48">
        <v>710</v>
      </c>
      <c r="D10" s="89"/>
      <c r="E10" s="48">
        <v>2374</v>
      </c>
      <c r="F10" s="89"/>
      <c r="G10" s="48">
        <v>6418</v>
      </c>
      <c r="H10" s="89"/>
      <c r="I10" s="48">
        <v>8890</v>
      </c>
      <c r="J10" s="89"/>
      <c r="K10" s="48">
        <v>9052</v>
      </c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5" customHeight="1" x14ac:dyDescent="0.2">
      <c r="A11" s="64"/>
      <c r="B11" s="56" t="s">
        <v>152</v>
      </c>
      <c r="C11" s="54">
        <v>10902</v>
      </c>
      <c r="D11" s="52"/>
      <c r="E11" s="54">
        <v>9677</v>
      </c>
      <c r="F11" s="52"/>
      <c r="G11" s="54">
        <v>7824</v>
      </c>
      <c r="H11" s="52"/>
      <c r="I11" s="54">
        <v>6895</v>
      </c>
      <c r="J11" s="52"/>
      <c r="K11" s="54">
        <v>6504</v>
      </c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</row>
    <row r="12" spans="1:26" ht="15" customHeight="1" x14ac:dyDescent="0.2">
      <c r="A12" s="64"/>
      <c r="B12" s="140" t="s">
        <v>167</v>
      </c>
      <c r="C12" s="48">
        <v>-2327</v>
      </c>
      <c r="D12" s="89"/>
      <c r="E12" s="48">
        <v>96</v>
      </c>
      <c r="F12" s="89"/>
      <c r="G12" s="48">
        <v>-379</v>
      </c>
      <c r="H12" s="89"/>
      <c r="I12" s="48">
        <v>896</v>
      </c>
      <c r="J12" s="89"/>
      <c r="K12" s="48">
        <v>453</v>
      </c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ht="15" customHeight="1" x14ac:dyDescent="0.2">
      <c r="A13" s="64"/>
      <c r="B13" s="56" t="s">
        <v>164</v>
      </c>
      <c r="C13" s="54">
        <v>0</v>
      </c>
      <c r="D13" s="88"/>
      <c r="E13" s="54">
        <v>-116</v>
      </c>
      <c r="F13" s="52"/>
      <c r="G13" s="54">
        <v>-5044</v>
      </c>
      <c r="H13" s="52"/>
      <c r="I13" s="54">
        <v>0</v>
      </c>
      <c r="J13" s="52"/>
      <c r="K13" s="54">
        <v>0</v>
      </c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ht="15" customHeight="1" x14ac:dyDescent="0.2">
      <c r="A14" s="64"/>
      <c r="B14" s="141" t="s">
        <v>168</v>
      </c>
      <c r="C14" s="48">
        <v>0</v>
      </c>
      <c r="D14" s="90"/>
      <c r="E14" s="48">
        <v>0</v>
      </c>
      <c r="F14" s="89"/>
      <c r="G14" s="48">
        <v>3302</v>
      </c>
      <c r="H14" s="89"/>
      <c r="I14" s="48">
        <v>3672</v>
      </c>
      <c r="J14" s="89"/>
      <c r="K14" s="48">
        <v>0</v>
      </c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 spans="1:26" ht="15" customHeight="1" x14ac:dyDescent="0.2">
      <c r="A15" s="64"/>
      <c r="B15" s="56" t="s">
        <v>158</v>
      </c>
      <c r="C15" s="54">
        <v>-16086</v>
      </c>
      <c r="D15" s="52"/>
      <c r="E15" s="54">
        <v>12682</v>
      </c>
      <c r="F15" s="52"/>
      <c r="G15" s="54">
        <v>4483</v>
      </c>
      <c r="H15" s="52"/>
      <c r="I15" s="54">
        <v>-22429</v>
      </c>
      <c r="J15" s="52"/>
      <c r="K15" s="54">
        <v>44449</v>
      </c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spans="1:26" ht="15" customHeight="1" x14ac:dyDescent="0.2">
      <c r="A16" s="64"/>
      <c r="B16" s="51" t="s">
        <v>47</v>
      </c>
      <c r="C16" s="49">
        <v>5250</v>
      </c>
      <c r="D16" s="89"/>
      <c r="E16" s="49">
        <v>6194</v>
      </c>
      <c r="F16" s="91"/>
      <c r="G16" s="49">
        <v>9287</v>
      </c>
      <c r="H16" s="91"/>
      <c r="I16" s="49">
        <v>2321</v>
      </c>
      <c r="J16" s="91"/>
      <c r="K16" s="49">
        <v>8321</v>
      </c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spans="1:26" ht="15" customHeight="1" x14ac:dyDescent="0.2">
      <c r="A17" s="64"/>
      <c r="B17" s="53" t="s">
        <v>151</v>
      </c>
      <c r="C17" s="86">
        <v>-1551</v>
      </c>
      <c r="D17" s="52"/>
      <c r="E17" s="86">
        <v>30907</v>
      </c>
      <c r="F17" s="87"/>
      <c r="G17" s="86">
        <v>25891</v>
      </c>
      <c r="H17" s="87"/>
      <c r="I17" s="86">
        <v>245</v>
      </c>
      <c r="J17" s="57"/>
      <c r="K17" s="86">
        <v>68779</v>
      </c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ht="15" customHeight="1" thickBot="1" x14ac:dyDescent="0.25">
      <c r="A18" s="64"/>
      <c r="B18" s="44" t="s">
        <v>150</v>
      </c>
      <c r="C18" s="142">
        <v>26938</v>
      </c>
      <c r="D18" s="89"/>
      <c r="E18" s="142">
        <v>19401</v>
      </c>
      <c r="F18" s="89"/>
      <c r="G18" s="142">
        <v>16479</v>
      </c>
      <c r="H18" s="89"/>
      <c r="I18" s="142">
        <v>14767</v>
      </c>
      <c r="J18" s="59"/>
      <c r="K18" s="142">
        <v>18661</v>
      </c>
      <c r="L18" s="64"/>
      <c r="M18" s="92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ht="13.5" thickTop="1" x14ac:dyDescent="0.2">
      <c r="A19" s="64"/>
      <c r="B19" s="70"/>
      <c r="C19" s="100"/>
      <c r="D19" s="94"/>
      <c r="E19" s="100"/>
      <c r="F19" s="94"/>
      <c r="G19" s="100"/>
      <c r="H19" s="94"/>
      <c r="I19" s="100"/>
      <c r="J19" s="64"/>
      <c r="K19" s="100"/>
      <c r="L19" s="64"/>
      <c r="M19" s="92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19.5" customHeight="1" x14ac:dyDescent="0.2">
      <c r="A20" s="64"/>
      <c r="B20" s="150" t="s">
        <v>160</v>
      </c>
      <c r="C20" s="151"/>
      <c r="D20" s="150"/>
      <c r="E20" s="151"/>
      <c r="F20" s="150"/>
      <c r="G20" s="151"/>
      <c r="H20" s="150"/>
      <c r="I20" s="151"/>
      <c r="J20" s="150"/>
      <c r="K20" s="151"/>
      <c r="L20" s="64"/>
      <c r="M20" s="92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ht="21.75" customHeight="1" x14ac:dyDescent="0.2">
      <c r="A21" s="64"/>
      <c r="B21" s="149" t="s">
        <v>169</v>
      </c>
      <c r="C21" s="149"/>
      <c r="D21" s="149"/>
      <c r="E21" s="149"/>
      <c r="F21" s="149"/>
      <c r="G21" s="149"/>
      <c r="H21" s="149"/>
      <c r="I21" s="149"/>
      <c r="J21" s="149"/>
      <c r="K21" s="149"/>
      <c r="L21" s="64"/>
      <c r="M21" s="92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t="34.5" customHeight="1" x14ac:dyDescent="0.2">
      <c r="A22" s="64"/>
      <c r="B22" s="149" t="s">
        <v>170</v>
      </c>
      <c r="C22" s="149"/>
      <c r="D22" s="149"/>
      <c r="E22" s="149"/>
      <c r="F22" s="149"/>
      <c r="G22" s="149"/>
      <c r="H22" s="149"/>
      <c r="I22" s="149"/>
      <c r="J22" s="149"/>
      <c r="K22" s="149"/>
      <c r="L22" s="64"/>
      <c r="M22" s="92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ht="27.95" customHeight="1" x14ac:dyDescent="0.2">
      <c r="A23" s="64"/>
      <c r="B23" s="155" t="s">
        <v>161</v>
      </c>
      <c r="C23" s="155"/>
      <c r="D23" s="155"/>
      <c r="E23" s="155"/>
      <c r="F23" s="155"/>
      <c r="G23" s="155"/>
      <c r="H23" s="155"/>
      <c r="I23" s="155"/>
      <c r="J23" s="155"/>
      <c r="K23" s="155"/>
      <c r="L23" s="64"/>
      <c r="M23" s="92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ht="15" customHeight="1" x14ac:dyDescent="0.2">
      <c r="A24" s="64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 spans="1:26" ht="15" customHeight="1" x14ac:dyDescent="0.2">
      <c r="A25" s="64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 spans="1:26" ht="27.6" customHeight="1" x14ac:dyDescent="0.2">
      <c r="A26" s="64"/>
      <c r="B26" s="152" t="s">
        <v>149</v>
      </c>
      <c r="C26" s="152"/>
      <c r="D26" s="152"/>
      <c r="E26" s="152"/>
      <c r="F26" s="152"/>
      <c r="G26" s="152"/>
      <c r="H26" s="152"/>
      <c r="I26" s="152"/>
      <c r="J26" s="152"/>
      <c r="K26" s="152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  <row r="27" spans="1:26" ht="15" customHeight="1" x14ac:dyDescent="0.2">
      <c r="A27" s="64"/>
      <c r="B27" s="55"/>
      <c r="C27" s="58" t="s">
        <v>114</v>
      </c>
      <c r="D27" s="43"/>
      <c r="E27" s="58" t="s">
        <v>113</v>
      </c>
      <c r="F27" s="43"/>
      <c r="G27" s="58" t="s">
        <v>112</v>
      </c>
      <c r="H27" s="43"/>
      <c r="I27" s="58" t="s">
        <v>111</v>
      </c>
      <c r="J27" s="43"/>
      <c r="K27" s="58" t="s">
        <v>110</v>
      </c>
      <c r="L27" s="64"/>
      <c r="M27" s="9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6" ht="15" customHeight="1" x14ac:dyDescent="0.2">
      <c r="A28" s="64"/>
      <c r="B28" s="59" t="s">
        <v>70</v>
      </c>
      <c r="C28" s="109">
        <v>54500</v>
      </c>
      <c r="D28" s="89"/>
      <c r="E28" s="109">
        <v>-10111</v>
      </c>
      <c r="F28" s="89"/>
      <c r="G28" s="109">
        <v>15300</v>
      </c>
      <c r="H28" s="89"/>
      <c r="I28" s="109">
        <v>-16258</v>
      </c>
      <c r="J28" s="89"/>
      <c r="K28" s="109">
        <v>66963</v>
      </c>
      <c r="L28" s="64"/>
      <c r="M28" s="94"/>
      <c r="N28" s="95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ht="15" customHeight="1" x14ac:dyDescent="0.2">
      <c r="A29" s="71"/>
      <c r="B29" s="23" t="s">
        <v>72</v>
      </c>
      <c r="C29" s="98">
        <v>-3368</v>
      </c>
      <c r="D29" s="97"/>
      <c r="E29" s="98">
        <v>-3709</v>
      </c>
      <c r="F29" s="97"/>
      <c r="G29" s="98">
        <v>-4474</v>
      </c>
      <c r="H29" s="97"/>
      <c r="I29" s="98">
        <v>-3408</v>
      </c>
      <c r="J29" s="52"/>
      <c r="K29" s="98">
        <v>-3742</v>
      </c>
      <c r="L29" s="64"/>
      <c r="M29" s="94"/>
      <c r="N29" s="95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</row>
    <row r="30" spans="1:26" ht="15" customHeight="1" x14ac:dyDescent="0.2">
      <c r="A30" s="71"/>
      <c r="B30" s="59" t="s">
        <v>148</v>
      </c>
      <c r="C30" s="110">
        <v>51132</v>
      </c>
      <c r="D30" s="89"/>
      <c r="E30" s="110">
        <v>-13820</v>
      </c>
      <c r="F30" s="89"/>
      <c r="G30" s="110">
        <v>10826</v>
      </c>
      <c r="H30" s="89"/>
      <c r="I30" s="110">
        <v>-19666</v>
      </c>
      <c r="J30" s="89"/>
      <c r="K30" s="110">
        <v>63221</v>
      </c>
      <c r="L30" s="64"/>
      <c r="M30" s="94"/>
      <c r="N30" s="95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</row>
    <row r="31" spans="1:26" ht="15" customHeight="1" x14ac:dyDescent="0.2">
      <c r="A31" s="71"/>
      <c r="B31" s="23"/>
      <c r="C31" s="52"/>
      <c r="D31" s="52"/>
      <c r="E31" s="52"/>
      <c r="F31" s="52"/>
      <c r="G31" s="52"/>
      <c r="H31" s="52"/>
      <c r="I31" s="52"/>
      <c r="J31" s="52"/>
      <c r="K31" s="52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</row>
    <row r="32" spans="1:26" ht="15" customHeight="1" x14ac:dyDescent="0.2">
      <c r="A32" s="71"/>
      <c r="B32" s="143" t="s">
        <v>165</v>
      </c>
      <c r="C32" s="110">
        <v>15568</v>
      </c>
      <c r="D32" s="89"/>
      <c r="E32" s="110">
        <v>-3931</v>
      </c>
      <c r="F32" s="89"/>
      <c r="G32" s="110">
        <v>4303</v>
      </c>
      <c r="H32" s="89"/>
      <c r="I32" s="110">
        <v>-3442</v>
      </c>
      <c r="J32" s="89"/>
      <c r="K32" s="110">
        <v>-3742</v>
      </c>
      <c r="L32" s="64"/>
      <c r="M32" s="9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</row>
    <row r="33" spans="1:26" ht="15" customHeight="1" x14ac:dyDescent="0.2">
      <c r="A33" s="71"/>
      <c r="B33" s="23" t="s">
        <v>81</v>
      </c>
      <c r="C33" s="102">
        <v>-4737</v>
      </c>
      <c r="D33" s="52"/>
      <c r="E33" s="102">
        <v>35341</v>
      </c>
      <c r="F33" s="52"/>
      <c r="G33" s="102">
        <v>-1721</v>
      </c>
      <c r="H33" s="52"/>
      <c r="I33" s="102">
        <v>-691</v>
      </c>
      <c r="J33" s="52"/>
      <c r="K33" s="102">
        <v>14861</v>
      </c>
      <c r="L33" s="64"/>
      <c r="M33" s="9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</row>
    <row r="34" spans="1:26" ht="15" customHeight="1" x14ac:dyDescent="0.2"/>
    <row r="35" spans="1:26" ht="15" customHeight="1" x14ac:dyDescent="0.2"/>
    <row r="36" spans="1:26" ht="15" customHeight="1" x14ac:dyDescent="0.2"/>
    <row r="37" spans="1:26" ht="15" customHeight="1" x14ac:dyDescent="0.2"/>
    <row r="38" spans="1:26" ht="15" customHeight="1" x14ac:dyDescent="0.2"/>
    <row r="39" spans="1:26" ht="15" customHeight="1" x14ac:dyDescent="0.2"/>
    <row r="40" spans="1:26" ht="15" customHeight="1" x14ac:dyDescent="0.2"/>
    <row r="41" spans="1:26" ht="15" customHeight="1" x14ac:dyDescent="0.2"/>
    <row r="42" spans="1:26" ht="15" customHeight="1" x14ac:dyDescent="0.2"/>
    <row r="43" spans="1:26" ht="15" customHeight="1" x14ac:dyDescent="0.2"/>
  </sheetData>
  <mergeCells count="10">
    <mergeCell ref="B21:K21"/>
    <mergeCell ref="B20:K20"/>
    <mergeCell ref="B22:K22"/>
    <mergeCell ref="B26:K26"/>
    <mergeCell ref="B1:K1"/>
    <mergeCell ref="B2:K2"/>
    <mergeCell ref="B3:K3"/>
    <mergeCell ref="B4:K4"/>
    <mergeCell ref="B6:K6"/>
    <mergeCell ref="B23:K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Balance Sheet - ER</vt:lpstr>
      <vt:lpstr>Income Statement - ER</vt:lpstr>
      <vt:lpstr>Statement of Cash Flow - ER</vt:lpstr>
      <vt:lpstr>Supp I - ER</vt:lpstr>
      <vt:lpstr>Supp II - ER</vt:lpstr>
      <vt:lpstr>Non-GAAP Rec - ER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Dale Trimble</cp:lastModifiedBy>
  <cp:revision>2</cp:revision>
  <dcterms:created xsi:type="dcterms:W3CDTF">2025-02-27T17:55:49Z</dcterms:created>
  <dcterms:modified xsi:type="dcterms:W3CDTF">2025-03-07T21:08:17Z</dcterms:modified>
</cp:coreProperties>
</file>