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66925"/>
  <mc:AlternateContent xmlns:mc="http://schemas.openxmlformats.org/markup-compatibility/2006">
    <mc:Choice Requires="x15">
      <x15ac:absPath xmlns:x15ac="http://schemas.microsoft.com/office/spreadsheetml/2010/11/ac" url="https://cushwake1.sharepoint.com/teams/CWExtReporting/SEC Reporting Drive/2026 Filings/Q1 2026/05 - Supplemental/"/>
    </mc:Choice>
  </mc:AlternateContent>
  <xr:revisionPtr revIDLastSave="2716" documentId="1_{846211CA-0F67-4B20-8153-FA27C4821E45}" xr6:coauthVersionLast="47" xr6:coauthVersionMax="47" xr10:uidLastSave="{4BE518A3-1EE1-4884-A971-A166E9BD4E5D}"/>
  <bookViews>
    <workbookView xWindow="8850" yWindow="-16320" windowWidth="29040" windowHeight="15720" tabRatio="778" xr2:uid="{00000000-000D-0000-FFFF-FFFF00000000}"/>
  </bookViews>
  <sheets>
    <sheet name="Notes and Non-GAAP Measures" sheetId="13" r:id="rId1"/>
    <sheet name="Financials --&gt;" sheetId="22" r:id="rId2"/>
    <sheet name="Balance Sheet" sheetId="12" r:id="rId3"/>
    <sheet name="Income Statement" sheetId="9" r:id="rId4"/>
    <sheet name="Cash Flow" sheetId="18" r:id="rId5"/>
    <sheet name="Segment Results" sheetId="32" r:id="rId6"/>
    <sheet name="% Changes" sheetId="31" r:id="rId7"/>
    <sheet name="Adjusted EBITDA" sheetId="33" r:id="rId8"/>
    <sheet name="Adjusted Net Income" sheetId="24" r:id="rId9"/>
    <sheet name="Adjusted EPS" sheetId="25" r:id="rId10"/>
  </sheets>
  <definedNames>
    <definedName name="page\x2dtotal">#REF!</definedName>
    <definedName name="page\x2dtotal\x2dmaster0">#REF!</definedName>
    <definedName name="_xlnm.Print_Area" localSheetId="7">'Adjusted EBITDA'!$A$1:$K$26</definedName>
    <definedName name="_xlnm.Print_Area" localSheetId="9">'Adjusted EPS'!$A$2:$A$7</definedName>
    <definedName name="_xlnm.Print_Area" localSheetId="8">'Adjusted Net Income'!$A$2:$A$24</definedName>
    <definedName name="_xlnm.Print_Area" localSheetId="5">'Segment Results'!$A$1:$K$71</definedName>
    <definedName name="_xlnm.Print_Titles" localSheetId="3">'Income Statement'!$5:$5</definedName>
    <definedName name="_xlnm.Print_Titles" localSheetId="5">'Segment Results'!$1:$5</definedName>
    <definedName name="Segment_3mo_CY" comment="Segment table CY 3 months">#REF!</definedName>
    <definedName name="Segment_3mo_PY" comment="Segment table PY 3 months">#REF!</definedName>
    <definedName name="Segment_YTD_CY" comment="Segment table CY YTD" localSheetId="9">#REF!</definedName>
    <definedName name="Segment_YTD_CY" comment="Segment table CY YTD" localSheetId="8">#REF!</definedName>
    <definedName name="Segment_YTD_CY" comment="Segment table CY YTD">#REF!</definedName>
    <definedName name="Segment_YTD_PY" comment="Segment table PY YTD" localSheetId="9">#REF!</definedName>
    <definedName name="Segment_YTD_PY" comment="Segment table PY YTD" localSheetId="8">#REF!</definedName>
    <definedName name="Segment_YTD_PY" comment="Segment table PY Y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24" l="1"/>
  <c r="N23" i="24"/>
  <c r="N23" i="33"/>
  <c r="L23" i="33"/>
  <c r="K23" i="33"/>
  <c r="J23" i="33"/>
  <c r="I23" i="33"/>
  <c r="H23" i="33"/>
  <c r="G23" i="33"/>
  <c r="F23" i="33"/>
  <c r="E23" i="33"/>
  <c r="D23" i="33"/>
  <c r="C23" i="33"/>
  <c r="B23" i="33"/>
  <c r="L60" i="18"/>
  <c r="L33" i="18"/>
  <c r="L49" i="18" l="1"/>
  <c r="J33" i="18"/>
  <c r="L12" i="9"/>
  <c r="L13" i="9" s="1"/>
  <c r="L17" i="9" s="1"/>
  <c r="L19" i="9" s="1"/>
  <c r="J44" i="12"/>
  <c r="J46" i="12" s="1"/>
  <c r="J32" i="12"/>
  <c r="J37" i="12" s="1"/>
  <c r="J14" i="12"/>
  <c r="J22" i="12" s="1"/>
  <c r="J47" i="12" l="1"/>
  <c r="I44" i="12"/>
  <c r="I46" i="12" s="1"/>
  <c r="H44" i="12"/>
  <c r="H46" i="12" s="1"/>
  <c r="G44" i="12"/>
  <c r="G46" i="12" s="1"/>
  <c r="F44" i="12"/>
  <c r="F46" i="12" s="1"/>
  <c r="E44" i="12"/>
  <c r="E46" i="12" s="1"/>
  <c r="D44" i="12"/>
  <c r="D46" i="12" s="1"/>
  <c r="C44" i="12"/>
  <c r="C46" i="12" s="1"/>
  <c r="B44" i="12"/>
  <c r="I32" i="12"/>
  <c r="H32" i="12"/>
  <c r="G32" i="12"/>
  <c r="F32" i="12"/>
  <c r="E32" i="12"/>
  <c r="D32" i="12"/>
  <c r="C32" i="12"/>
  <c r="B32" i="12"/>
  <c r="I14" i="12"/>
  <c r="I22" i="12" s="1"/>
  <c r="H14" i="12"/>
  <c r="H22" i="12" s="1"/>
  <c r="G14" i="12"/>
  <c r="G22" i="12" s="1"/>
  <c r="F14" i="12"/>
  <c r="F22" i="12" s="1"/>
  <c r="E14" i="12"/>
  <c r="E22" i="12" s="1"/>
  <c r="D14" i="12"/>
  <c r="D22" i="12" s="1"/>
  <c r="C14" i="12"/>
  <c r="C22" i="12" s="1"/>
  <c r="B14" i="12"/>
  <c r="B46" i="12" l="1"/>
  <c r="B22" i="12"/>
  <c r="L42" i="18"/>
  <c r="L51" i="18" s="1"/>
  <c r="L54" i="18" s="1"/>
  <c r="J49" i="18"/>
  <c r="J42" i="18"/>
  <c r="I23" i="24" l="1"/>
  <c r="H23" i="24"/>
  <c r="I49" i="18" l="1"/>
  <c r="I42" i="18"/>
  <c r="J12" i="9" l="1"/>
  <c r="J13" i="9" s="1"/>
  <c r="J17" i="9" s="1"/>
  <c r="J19" i="9" s="1"/>
  <c r="K12" i="9"/>
  <c r="K13" i="9" s="1"/>
  <c r="K17" i="9" s="1"/>
  <c r="K19" i="9" s="1"/>
  <c r="J23" i="24" l="1"/>
  <c r="I37" i="12"/>
  <c r="I47" i="12" s="1"/>
  <c r="I33" i="18" l="1"/>
  <c r="I51" i="18" s="1"/>
  <c r="I54" i="18" s="1"/>
  <c r="K10" i="24"/>
  <c r="K15" i="24"/>
  <c r="K17" i="24"/>
  <c r="K19" i="24"/>
  <c r="H49" i="18"/>
  <c r="H42" i="18"/>
  <c r="H33" i="18"/>
  <c r="I12" i="9"/>
  <c r="I13" i="9" s="1"/>
  <c r="I17" i="9" s="1"/>
  <c r="I19" i="9" s="1"/>
  <c r="H37" i="12"/>
  <c r="H47" i="12" s="1"/>
  <c r="G49" i="18"/>
  <c r="G33" i="18"/>
  <c r="H12" i="9"/>
  <c r="G37" i="12"/>
  <c r="G47" i="12" s="1"/>
  <c r="J60" i="18" l="1"/>
  <c r="J51" i="18"/>
  <c r="J54" i="18" s="1"/>
  <c r="H60" i="18"/>
  <c r="H51" i="18"/>
  <c r="H54" i="18" s="1"/>
  <c r="G60" i="18"/>
  <c r="G42" i="18" l="1"/>
  <c r="G51" i="18" s="1"/>
  <c r="H13" i="9"/>
  <c r="H17" i="9" s="1"/>
  <c r="H19" i="9" l="1"/>
  <c r="G54" i="18"/>
  <c r="I60" i="18" l="1"/>
  <c r="K23" i="24"/>
  <c r="G23" i="24" l="1"/>
  <c r="F49" i="18"/>
  <c r="F42" i="18"/>
  <c r="F33" i="18"/>
  <c r="F60" i="18" s="1"/>
  <c r="G12" i="9"/>
  <c r="G13" i="9" s="1"/>
  <c r="G17" i="9" s="1"/>
  <c r="G19" i="9" s="1"/>
  <c r="F37" i="12"/>
  <c r="F47" i="12" s="1"/>
  <c r="F51" i="18" l="1"/>
  <c r="F54" i="18" s="1"/>
  <c r="F23" i="24" l="1"/>
  <c r="E23" i="24"/>
  <c r="E49" i="18"/>
  <c r="E42" i="18"/>
  <c r="E33" i="18"/>
  <c r="F12" i="9"/>
  <c r="F13" i="9" s="1"/>
  <c r="F17" i="9" s="1"/>
  <c r="F19" i="9" s="1"/>
  <c r="E12" i="9"/>
  <c r="E13" i="9" s="1"/>
  <c r="E17" i="9" s="1"/>
  <c r="E19" i="9" s="1"/>
  <c r="E37" i="12"/>
  <c r="E47" i="12" s="1"/>
  <c r="D49" i="18"/>
  <c r="D42" i="18"/>
  <c r="D33" i="18"/>
  <c r="D51" i="18" l="1"/>
  <c r="D54" i="18" s="1"/>
  <c r="E60" i="18"/>
  <c r="E51" i="18"/>
  <c r="E54" i="18" s="1"/>
  <c r="D12" i="9"/>
  <c r="D37" i="12"/>
  <c r="D47" i="12" s="1"/>
  <c r="D23" i="24" l="1"/>
  <c r="D60" i="18"/>
  <c r="D13" i="9"/>
  <c r="D17" i="9" l="1"/>
  <c r="D19" i="9" s="1"/>
  <c r="C37" i="12" l="1"/>
  <c r="C47" i="12" s="1"/>
  <c r="B37" i="12"/>
  <c r="C23" i="24"/>
  <c r="C49" i="18"/>
  <c r="C42" i="18"/>
  <c r="C33" i="18"/>
  <c r="C12" i="9"/>
  <c r="C13" i="9" s="1"/>
  <c r="B23" i="24"/>
  <c r="B12" i="9"/>
  <c r="B13" i="9" s="1"/>
  <c r="B17" i="9" s="1"/>
  <c r="B19" i="9" s="1"/>
  <c r="B49" i="18"/>
  <c r="B42" i="18"/>
  <c r="B33" i="18"/>
  <c r="B47" i="12" l="1"/>
  <c r="C60" i="18"/>
  <c r="B51" i="18"/>
  <c r="C51" i="18"/>
  <c r="C54" i="18" s="1"/>
  <c r="C17" i="9"/>
  <c r="C19" i="9" s="1"/>
  <c r="B54" i="18" l="1"/>
  <c r="B60" i="18"/>
</calcChain>
</file>

<file path=xl/sharedStrings.xml><?xml version="1.0" encoding="utf-8"?>
<sst xmlns="http://schemas.openxmlformats.org/spreadsheetml/2006/main" count="469" uniqueCount="227">
  <si>
    <t>Notes and Non-GAAP Financial Measures</t>
  </si>
  <si>
    <t>Notes</t>
  </si>
  <si>
    <t>Use of Non-GAAP Financial Measures</t>
  </si>
  <si>
    <t> </t>
  </si>
  <si>
    <t>i.</t>
  </si>
  <si>
    <t>ii.</t>
  </si>
  <si>
    <t>iii.</t>
  </si>
  <si>
    <t>Adjusted net income and Adjusted earnings per share;</t>
  </si>
  <si>
    <t>iv.</t>
  </si>
  <si>
    <t>Free cash flow and Free cash flow conversion;</t>
  </si>
  <si>
    <t>v.</t>
  </si>
  <si>
    <t>Local currency; and</t>
  </si>
  <si>
    <t>Net debt.</t>
  </si>
  <si>
    <t>Please see the following tables for reconciliations of our non-GAAP financial measures to the most closely comparable GAAP measures.</t>
  </si>
  <si>
    <t>Balance Sheet History</t>
  </si>
  <si>
    <t>ASSETS</t>
  </si>
  <si>
    <t>Current assets:</t>
  </si>
  <si>
    <t>Cash and cash equivalents</t>
  </si>
  <si>
    <t>Income tax receivable</t>
  </si>
  <si>
    <t>Short-term contract assets, net</t>
  </si>
  <si>
    <t>Prepaid expenses and other current assets</t>
  </si>
  <si>
    <t>Assets held for sale</t>
  </si>
  <si>
    <t>Total current assets</t>
  </si>
  <si>
    <t>Property and equipment, net</t>
  </si>
  <si>
    <t>Goodwill</t>
  </si>
  <si>
    <t>Intangible assets, net</t>
  </si>
  <si>
    <t>Equity method investments</t>
  </si>
  <si>
    <t>Deferred tax assets</t>
  </si>
  <si>
    <t>Non-current operating lease assets</t>
  </si>
  <si>
    <t>Other non-current assets</t>
  </si>
  <si>
    <t>TOTAL ASSETS</t>
  </si>
  <si>
    <t>Current liabilities:</t>
  </si>
  <si>
    <t>Short-term borrowings and current portion of long-term debt</t>
  </si>
  <si>
    <t>Accounts payable and accrued expenses</t>
  </si>
  <si>
    <t>Accrued compensation</t>
  </si>
  <si>
    <t>Income tax payable</t>
  </si>
  <si>
    <t>Other current liabilities</t>
  </si>
  <si>
    <t>Liabilities associated with assets held for sale</t>
  </si>
  <si>
    <t>Total current liabilities</t>
  </si>
  <si>
    <t>Long-term debt, net</t>
  </si>
  <si>
    <t>Deferred tax liabilities</t>
  </si>
  <si>
    <t>Non-current operating lease liabilities</t>
  </si>
  <si>
    <t>Other non-current liabilities</t>
  </si>
  <si>
    <t>TOTAL LIABILITIES</t>
  </si>
  <si>
    <t>SHAREHOLDERS' EQUITY</t>
  </si>
  <si>
    <t>Additional paid-in capital</t>
  </si>
  <si>
    <t>Accumulated deficit</t>
  </si>
  <si>
    <t>Accumulated other comprehensive loss</t>
  </si>
  <si>
    <t>Total equity attributable to the Company</t>
  </si>
  <si>
    <t>Non-controlling interests</t>
  </si>
  <si>
    <t xml:space="preserve">TOTAL EQUITY  </t>
  </si>
  <si>
    <t>TOTAL LIABILITIES AND SHAREHOLDERS' EQUITY</t>
  </si>
  <si>
    <t>Income Statement History</t>
  </si>
  <si>
    <t>Year Ended</t>
  </si>
  <si>
    <t>Three Months Ended</t>
  </si>
  <si>
    <t>Six Months Ended</t>
  </si>
  <si>
    <t>Nine Months Ended</t>
  </si>
  <si>
    <t>Revenue</t>
  </si>
  <si>
    <t>Costs and expenses:</t>
  </si>
  <si>
    <t>Costs of services (exclusive of depreciation and amortization)</t>
  </si>
  <si>
    <t>Operating, administrative and other</t>
  </si>
  <si>
    <t>Depreciation and amortization</t>
  </si>
  <si>
    <t>Restructuring, impairment and related charges</t>
  </si>
  <si>
    <t>Total costs and expenses</t>
  </si>
  <si>
    <t>Operating income</t>
  </si>
  <si>
    <t>Interest expense, net of interest income</t>
  </si>
  <si>
    <t>Net income (loss)</t>
  </si>
  <si>
    <t>General Note: Due to rounding, numbers presented throughout this document may not add up precisely to the totals provided and percentages may not precisely reflect the absolute figures.</t>
  </si>
  <si>
    <t>Statement of Cash Flows History</t>
  </si>
  <si>
    <t xml:space="preserve">Cash flows from operating activities </t>
  </si>
  <si>
    <t>Impairment charges</t>
  </si>
  <si>
    <t>Stock-based compensation</t>
  </si>
  <si>
    <t>Lease amortization</t>
  </si>
  <si>
    <t>Loss on debt extinguishment</t>
  </si>
  <si>
    <t>Amortization of debt issuance costs</t>
  </si>
  <si>
    <t>Change in deferred taxes</t>
  </si>
  <si>
    <t>Provision for loss on receivables and other assets</t>
  </si>
  <si>
    <t>Gain from insurance proceeds</t>
  </si>
  <si>
    <t>Other operating activities, net</t>
  </si>
  <si>
    <t>Changes in assets and liabilities:</t>
  </si>
  <si>
    <t>Trade and other receivables</t>
  </si>
  <si>
    <t>Income taxes payable</t>
  </si>
  <si>
    <t>Short-term contract assets and Prepaid expenses and other current assets</t>
  </si>
  <si>
    <t>Other current and non-current liabilities</t>
  </si>
  <si>
    <t xml:space="preserve">Cash flows from investing activities </t>
  </si>
  <si>
    <t>Payment for property and equipment</t>
  </si>
  <si>
    <t>Return of beneficial interest in a securitization</t>
  </si>
  <si>
    <t>Collection on beneficial interest in a securitization</t>
  </si>
  <si>
    <t>Other investing activities, net</t>
  </si>
  <si>
    <t>Cash flows from financing activities</t>
  </si>
  <si>
    <t>Shares repurchased for payment of employee taxes on stock awards</t>
  </si>
  <si>
    <t>Payment of deferred and contingent consideration</t>
  </si>
  <si>
    <t>Repayment of borrowings</t>
  </si>
  <si>
    <t>Payment of finance lease liabilities</t>
  </si>
  <si>
    <t>Other financing activities, net</t>
  </si>
  <si>
    <t>Net cash used in financing activities</t>
  </si>
  <si>
    <t>Change in cash, cash equivalents and restricted cash</t>
  </si>
  <si>
    <t>Cash, cash equivalents and restricted cash, beginning of the period</t>
  </si>
  <si>
    <t>Effects of exchange rate fluctuations on cash, cash equivalents and restricted cash</t>
  </si>
  <si>
    <t>Cash, cash equivalents and restricted cash, end of the period</t>
  </si>
  <si>
    <t>Free cash flow</t>
  </si>
  <si>
    <t>Free cash flow conversion</t>
  </si>
  <si>
    <t>n.m.</t>
  </si>
  <si>
    <t>n.m. not meaningful</t>
  </si>
  <si>
    <t>Segment Results</t>
  </si>
  <si>
    <t>EMEA</t>
  </si>
  <si>
    <t>APAC</t>
  </si>
  <si>
    <t>Revenue:</t>
  </si>
  <si>
    <t>Services</t>
  </si>
  <si>
    <t>Leasing</t>
  </si>
  <si>
    <t>Capital markets</t>
  </si>
  <si>
    <t>Valuation and other</t>
  </si>
  <si>
    <t>Total revenue</t>
  </si>
  <si>
    <t>Adjusted EBITDA</t>
  </si>
  <si>
    <t>Segment Detail % Change History</t>
  </si>
  <si>
    <t>% Change in USD</t>
  </si>
  <si>
    <t>% Change in Local Currency</t>
  </si>
  <si>
    <t>QTD</t>
  </si>
  <si>
    <t>YTD</t>
  </si>
  <si>
    <t>AMERICAS</t>
  </si>
  <si>
    <t>CONSOLIDATED</t>
  </si>
  <si>
    <t>Cost of services provided to clients</t>
  </si>
  <si>
    <t>Total costs of services</t>
  </si>
  <si>
    <t>Adjustments:</t>
  </si>
  <si>
    <t>Impairment of investments</t>
  </si>
  <si>
    <t>Acquisition related costs</t>
  </si>
  <si>
    <t>Cost savings initiatives</t>
  </si>
  <si>
    <t>Non-operating items related to the Greystone JV</t>
  </si>
  <si>
    <t>Merger and acquisition-related depreciation and amortization</t>
  </si>
  <si>
    <t>Other</t>
  </si>
  <si>
    <t>Adjusted net income</t>
  </si>
  <si>
    <t>Adjusted earnings per share</t>
  </si>
  <si>
    <t>Weighted average shares outstanding, basic</t>
  </si>
  <si>
    <t>Loss on disposition of business</t>
  </si>
  <si>
    <t>System implementation costs</t>
  </si>
  <si>
    <t>Impairment of equity method investment</t>
  </si>
  <si>
    <t>Acquisition of business, net of cash acquired</t>
  </si>
  <si>
    <t>Proceeds from disposition of business or other investments</t>
  </si>
  <si>
    <t>Investments in equity securities</t>
  </si>
  <si>
    <t>Earnings (loss) from equity method investments</t>
  </si>
  <si>
    <t>Earnings (loss) before income taxes</t>
  </si>
  <si>
    <t>Basic earnings (loss) per share:</t>
  </si>
  <si>
    <t>Earnings (loss) per share attributable to common shareholders, basic</t>
  </si>
  <si>
    <t>Weighted average shares outstanding for basic earnings (loss) per share</t>
  </si>
  <si>
    <t>Diluted earnings (loss) per share:</t>
  </si>
  <si>
    <t>Earnings (loss) per share attributable to common shareholders, diluted</t>
  </si>
  <si>
    <t>Weighted average shares outstanding for diluted earnings (loss) per share</t>
  </si>
  <si>
    <t>Reconciliation of Net income (loss) to Adjusted EBITDA</t>
  </si>
  <si>
    <t>Reconciliation of Net income (loss) to Adjusted net income</t>
  </si>
  <si>
    <t>March 31, 2026</t>
  </si>
  <si>
    <t>Other income (expense), net</t>
  </si>
  <si>
    <t>Q1 2024</t>
  </si>
  <si>
    <t>Q2 2024</t>
  </si>
  <si>
    <t>Q3 2024</t>
  </si>
  <si>
    <t>Q4 2024</t>
  </si>
  <si>
    <t>2024</t>
  </si>
  <si>
    <t>Q1 2025</t>
  </si>
  <si>
    <t>Q2 2025</t>
  </si>
  <si>
    <t>Q3 2025</t>
  </si>
  <si>
    <t>Q4 2025</t>
  </si>
  <si>
    <t>2025</t>
  </si>
  <si>
    <r>
      <t>Gross contract costs</t>
    </r>
    <r>
      <rPr>
        <vertAlign val="superscript"/>
        <sz val="10"/>
        <color theme="1"/>
        <rFont val="Arial"/>
        <family val="2"/>
      </rPr>
      <t>(1)</t>
    </r>
  </si>
  <si>
    <t>Segment expenses</t>
  </si>
  <si>
    <r>
      <t>Add: Other segment items</t>
    </r>
    <r>
      <rPr>
        <vertAlign val="superscript"/>
        <sz val="10"/>
        <color theme="1"/>
        <rFont val="Arial"/>
        <family val="2"/>
      </rPr>
      <t>(2)</t>
    </r>
  </si>
  <si>
    <t>Gross contract costs</t>
  </si>
  <si>
    <t>2025 versus 2024</t>
  </si>
  <si>
    <t>Other segment items</t>
  </si>
  <si>
    <t>Q1 2026</t>
  </si>
  <si>
    <t>(Earnings) loss from equity method investments, net of distributions received</t>
  </si>
  <si>
    <t>Unrealized loss on investments, net</t>
  </si>
  <si>
    <t>Servicing liability, fees and amortization</t>
  </si>
  <si>
    <t>Pension buy-out settlement loss</t>
  </si>
  <si>
    <t>Financing and other facility fees</t>
  </si>
  <si>
    <t>Adjusted earnings before interest, taxes, depreciation and amortization (“Adjusted EBITDA”);</t>
  </si>
  <si>
    <r>
      <rPr>
        <vertAlign val="superscript"/>
        <sz val="10"/>
        <color rgb="FF000000"/>
        <rFont val="Arial"/>
        <family val="2"/>
      </rPr>
      <t>(2)</t>
    </r>
    <r>
      <rPr>
        <sz val="10"/>
        <color rgb="FF000000"/>
        <rFont val="Arial"/>
        <family val="2"/>
      </rPr>
      <t xml:space="preserve"> For all periods with a GAAP net loss, weighted average shares outstanding, diluted is only used to calculate Adjusted earnings per share, diluted. For all periods with a GAAP net loss, all potentially dilutive shares would be anti-dilutive; therefore, both basic and diluted loss per share are calculated using weighted average shares outstanding, basic.</t>
    </r>
  </si>
  <si>
    <t>Segment expenses:</t>
  </si>
  <si>
    <t>Loss (gain) on dispositions, net</t>
  </si>
  <si>
    <t>Common shares, par value $0.10 per share, 800,000,000 shares authorized; 231,699,585 and 234,287,353 shares issued and outstanding as of December 31, 2025 and March 31, 2026, respectively</t>
  </si>
  <si>
    <t>Unrealized foreign exchange loss</t>
  </si>
  <si>
    <t>Twelve Months Ended</t>
  </si>
  <si>
    <t>Trade and other receivables, net of allowance of $93.2 and $95.3 as of  December 31, 2025 and March 31, 2026, respectively</t>
  </si>
  <si>
    <t>Unrealized loss (gain) on investments, net</t>
  </si>
  <si>
    <t>LIABILITIES AND SHAREHOLDERS' EQUITY</t>
  </si>
  <si>
    <t>Cushman &amp; Wakefield Ltd.</t>
  </si>
  <si>
    <r>
      <t>Tax impact of adjusted items</t>
    </r>
    <r>
      <rPr>
        <vertAlign val="superscript"/>
        <sz val="10"/>
        <color rgb="FF000000"/>
        <rFont val="Arial"/>
        <family val="2"/>
      </rPr>
      <t>(1)</t>
    </r>
  </si>
  <si>
    <r>
      <t>Weighted average shares outstanding, diluted</t>
    </r>
    <r>
      <rPr>
        <vertAlign val="superscript"/>
        <sz val="10"/>
        <color theme="1"/>
        <rFont val="Arial"/>
        <family val="2"/>
      </rPr>
      <t>(1)</t>
    </r>
  </si>
  <si>
    <r>
      <t>Earnings (loss) per share, diluted</t>
    </r>
    <r>
      <rPr>
        <vertAlign val="superscript"/>
        <sz val="10"/>
        <color theme="1"/>
        <rFont val="Arial"/>
        <family val="2"/>
      </rPr>
      <t>(1)(2)</t>
    </r>
  </si>
  <si>
    <r>
      <t>Adjusted earnings per share, diluted</t>
    </r>
    <r>
      <rPr>
        <vertAlign val="superscript"/>
        <sz val="10"/>
        <color theme="1"/>
        <rFont val="Arial"/>
        <family val="2"/>
      </rPr>
      <t>(1)</t>
    </r>
  </si>
  <si>
    <t>Provision for (benefit from) income taxes</t>
  </si>
  <si>
    <t>Reconciliation of net income (loss) to net cash provided by (used in) operating activities:</t>
  </si>
  <si>
    <t>Net cash provided by (used in) investing activities</t>
  </si>
  <si>
    <t>Net cash provided by (used in) operating activities</t>
  </si>
  <si>
    <t>Reconciliation of Net cash provided by (used in) operating activities to Free cash flow</t>
  </si>
  <si>
    <t>($ in millions) (unaudited)</t>
  </si>
  <si>
    <r>
      <rPr>
        <vertAlign val="superscript"/>
        <sz val="10"/>
        <color theme="1"/>
        <rFont val="Arial"/>
        <family val="2"/>
      </rPr>
      <t>(2)</t>
    </r>
    <r>
      <rPr>
        <sz val="10"/>
        <color theme="1"/>
        <rFont val="Arial"/>
        <family val="2"/>
      </rPr>
      <t xml:space="preserve"> Other segment items include earnings (loss) from equity method investments, as well as certain non-GAAP adjustments for unusual, non-recurring or non-operating items used to calculate Adjusted EBITDA. </t>
    </r>
  </si>
  <si>
    <t>(Gain) loss from insurance proceeds, net of legal fees</t>
  </si>
  <si>
    <t>(unaudited)</t>
  </si>
  <si>
    <t>($ in millions, except per share data) (unaudited)</t>
  </si>
  <si>
    <t>($ in millions, except share data) (unaudited)</t>
  </si>
  <si>
    <r>
      <t>Adjusted effective tax rate</t>
    </r>
    <r>
      <rPr>
        <vertAlign val="superscript"/>
        <sz val="10"/>
        <color theme="1"/>
        <rFont val="Arial"/>
        <family val="2"/>
      </rPr>
      <t>(1)</t>
    </r>
  </si>
  <si>
    <t>1Q 2025 versus
1Q 2024</t>
  </si>
  <si>
    <t>2Q 2025 versus
2Q 2024</t>
  </si>
  <si>
    <t>3Q 2025 versus
3Q 2024</t>
  </si>
  <si>
    <t>4Q 2025 versus
4Q 2024</t>
  </si>
  <si>
    <t>1Q 2026 versus
1Q 2025</t>
  </si>
  <si>
    <r>
      <rPr>
        <vertAlign val="superscript"/>
        <sz val="10"/>
        <rFont val="Arial"/>
        <family val="2"/>
      </rPr>
      <t>(1)</t>
    </r>
    <r>
      <rPr>
        <sz val="10"/>
        <rFont val="Arial"/>
        <family val="2"/>
      </rPr>
      <t xml:space="preserve"> Gross contract costs represents reimbursed client costs including client-dedicated labor, subcontractor costs and third-party consumables. These costs are presented on a gross basis in total costs and expenses (with the corresponding fees in revenue) and primarily relate to Services.</t>
    </r>
  </si>
  <si>
    <r>
      <rPr>
        <vertAlign val="superscript"/>
        <sz val="10"/>
        <color rgb="FF000000"/>
        <rFont val="Arial"/>
        <family val="2"/>
      </rPr>
      <t>(1)</t>
    </r>
    <r>
      <rPr>
        <sz val="10"/>
        <color rgb="FF000000"/>
        <rFont val="Arial"/>
        <family val="2"/>
      </rPr>
      <t xml:space="preserve"> Reflective of management’s estimation of an annual adjusted effective tax rate of 26% and 25% for the three months ended March 31, 2026 and 2025, respectively.</t>
    </r>
  </si>
  <si>
    <r>
      <rPr>
        <vertAlign val="superscript"/>
        <sz val="10"/>
        <color rgb="FF000000"/>
        <rFont val="Arial"/>
        <family val="2"/>
      </rPr>
      <t>(1)</t>
    </r>
    <r>
      <rPr>
        <sz val="10"/>
        <color rgb="FF000000"/>
        <rFont val="Arial"/>
        <family val="2"/>
      </rPr>
      <t xml:space="preserve"> Weighted average shares outstanding, diluted is calculated by taking basic weighted average shares outstanding and adding dilutive shares of 2.7 million and 1.9 million for the three months ended March 31, 2026 and 2025, respectively.</t>
    </r>
  </si>
  <si>
    <t>Adjustments to GAAP Financial Measures Used to Calculate Non-GAAP Financial Measures</t>
  </si>
  <si>
    <t xml:space="preserve">During the three months ended March 31, 2026 and 2025, we had the following adjustments: </t>
  </si>
  <si>
    <r>
      <rPr>
        <u/>
        <sz val="10"/>
        <rFont val="Arial"/>
        <family val="2"/>
      </rPr>
      <t xml:space="preserve">Local currency: </t>
    </r>
    <r>
      <rPr>
        <sz val="10"/>
        <rFont val="Arial"/>
        <family val="2"/>
      </rPr>
      <t>In discussing our results, we refer to percentage changes in local currency. These metrics are calculated by holding foreign currency exchange rates constant in year-over-year comparisons. Management believes that this methodology provides investors with greater visibility into the performance of our business excluding the effect of foreign currency rate fluctuations.</t>
    </r>
  </si>
  <si>
    <r>
      <t>Net debt</t>
    </r>
    <r>
      <rPr>
        <sz val="10"/>
        <rFont val="Arial"/>
        <family val="2"/>
      </rPr>
      <t>: Net debt is used as a measure of our liquidity and is calculated as total debt minus cash and cash equivalents.</t>
    </r>
  </si>
  <si>
    <r>
      <t xml:space="preserve">Unrealized loss on investments, net </t>
    </r>
    <r>
      <rPr>
        <sz val="10"/>
        <rFont val="Arial"/>
        <family val="2"/>
      </rPr>
      <t>represents net unrealized gains and losses on real estate investments.</t>
    </r>
  </si>
  <si>
    <r>
      <rPr>
        <i/>
        <sz val="10"/>
        <rFont val="Arial"/>
        <family val="2"/>
      </rPr>
      <t xml:space="preserve">Impairment of investments </t>
    </r>
    <r>
      <rPr>
        <sz val="10"/>
        <rFont val="Arial"/>
        <family val="2"/>
      </rPr>
      <t>reflects certain one-time impairment charges related to investments, equity method investments or other assets.</t>
    </r>
  </si>
  <si>
    <r>
      <t xml:space="preserve">Acquisition related costs </t>
    </r>
    <r>
      <rPr>
        <sz val="10"/>
        <rFont val="Arial"/>
        <family val="2"/>
      </rPr>
      <t>includes certain direct costs incurred in connection with acquiring businesses.</t>
    </r>
  </si>
  <si>
    <r>
      <rPr>
        <i/>
        <sz val="10"/>
        <rFont val="Arial"/>
        <family val="2"/>
      </rPr>
      <t>Servicing liability, fees and amortization</t>
    </r>
    <r>
      <rPr>
        <sz val="10"/>
        <rFont val="Arial"/>
        <family val="2"/>
      </rPr>
      <t xml:space="preserve"> reflects the additional non-cash servicing liability accrued in connection with the A/R Securitization amendment in March 2026, net of amortization, along with related fees incurred to execute the amendment. The liability will be amortized through March 2029.</t>
    </r>
  </si>
  <si>
    <r>
      <rPr>
        <i/>
        <sz val="10"/>
        <rFont val="Arial"/>
        <family val="2"/>
      </rPr>
      <t xml:space="preserve">Pension buy-out settlement loss </t>
    </r>
    <r>
      <rPr>
        <sz val="10"/>
        <rFont val="Arial"/>
        <family val="2"/>
      </rPr>
      <t>represents a non-cash settlement charge related to a pension buy-out arrangement in the U.K.</t>
    </r>
  </si>
  <si>
    <r>
      <t>Free cash flow and Free cash flow conversion:</t>
    </r>
    <r>
      <rPr>
        <sz val="10"/>
        <rFont val="Arial"/>
        <family val="2"/>
      </rPr>
      <t xml:space="preserve"> Free cash flow is a financial performance metric that is calculated as net cash provided by (used in) operating activities, less capital expenditures (reflected as Payment for property and equipment in the investing activities section of the Condensed Consolidated Statements of Cash Flows). Free cash flow conversion, a non-GAAP measure of liquidity as a percentage of profit, is measured against Adjusted net income.        </t>
    </r>
  </si>
  <si>
    <r>
      <rPr>
        <i/>
        <sz val="10"/>
        <rFont val="Arial"/>
        <family val="2"/>
      </rPr>
      <t>Other</t>
    </r>
    <r>
      <rPr>
        <sz val="10"/>
        <rFont val="Arial"/>
        <family val="2"/>
      </rPr>
      <t xml:space="preserve"> includes miscellaneous income and expense items such as non-cash amortization of certain merger-related deferred rent and tenant incentives, legal fees and costs associated with an antitrust dispute, and a portion of non-cash stock-based compensation expense associated with performance-based equity awards granted to four executive officers in 2024. The long-term incentive awards granted to these four executive officers consisted entirely of performance-based awards in 2024 and they provided for a higher maximum payout than typical awards. This award design structure was unique to 2024. We therefore excluded a portion of the non-cash stock-based compensation expense associated with those awards from the calculation of our non-GAAP financial measures to improve the comparability of our operating results for the current period to prior and future periods and because we do not consider it to be a normal, recurring operating expense. 
For the three months ended March 31, 2026, Other also reflects estimated settlements related to a breach of warranty claim. For the three months ended March 31, 2025, Other also reflects one-time consulting costs associated with the redomiciliation to Bermuda.</t>
    </r>
  </si>
  <si>
    <t>Management principally uses these non-GAAP financial measures to evaluate operating performance, develop budgets and forecasts, improve comparability of results and assist our investors in analyzing the underlying performance of our business. These measures are not measurements recognized under U.S. generally accepted accounting principles (“GAAP”). When analyzing our operating results, investors should use these measures in addition to, but not as an alternative for, the most directly comparable financial results calculated and presented in accordance with GAAP. Because the company’s calculation of these non-GAAP financial measures may differ from other companies, our presentation of these measures may not be comparable to similarly titled measures of other companies.</t>
  </si>
  <si>
    <t>The company believes that these measures provide a more complete understanding of ongoing operations, enhance comparability of current results to prior periods and may be useful for investors to analyze our financial performance. The measures eliminate the impact of certain items that may obscure trends in the underlying performance of our business. The company believes that they are useful to investors for the additional purposes described below.</t>
  </si>
  <si>
    <t>The interim financial information for the three months ended March 31, 2026 and 2025 is unaudited. All adjustments, consisting of normal recurring adjustments, except as otherwise noted, considered necessary for a fair presentation of the unaudited interim condensed consolidated financial information for these periods have been included. Users of all of the aforementioned unaudited interim financial information should refer to the audited Consolidated Financial Statements of the company and notes thereto for the year ended December 31, 2025 in the company’s Annual Report on Form 10-K.</t>
  </si>
  <si>
    <t>The financial information presented in this workbook has been derived from the company’s unaudited Condensed Consolidated Financial Statements and audited Consolidated Financial Statements and should be read in conjunction with the sections entitled “Risk Factors”, “Management’s Discussion and Analysis of Financial Condition and Results of Operations” and the company’s Condensed Consolidated Financial Statements and the related notes filed with the Securities and Exchange Commission (“SEC”). The interim financial information for the quarterly periods presented is unaudited. All adjustments, consisting of normal recurring adjustments, except as otherwise noted, considered necessary for a fair presentation of the unaudited interim consolidated financial information for the periods presented have been included.</t>
  </si>
  <si>
    <t>The company uses the following measures, which are considered “non-GAAP financial measures” under SEC guidelines:</t>
  </si>
  <si>
    <r>
      <rPr>
        <u/>
        <sz val="10"/>
        <rFont val="Arial"/>
        <family val="2"/>
      </rPr>
      <t>Adjusted EBITDA:</t>
    </r>
    <r>
      <rPr>
        <sz val="10"/>
        <rFont val="Arial"/>
        <family val="2"/>
      </rPr>
      <t xml:space="preserve"> We have determined Adjusted EBITDA to be our primary measure of segment profitability. We believe that investors find this measure useful in comparing our operating performance to that of other companies in our industry because these calculations generally eliminate unrealized loss (gain) on investments, net; impairment of investments; acquisition related costs; the revolving accounts receivables securitization program (the “A/R Securitization”) servicing liability, fees and amortization; pension buy-out settlement loss; non-operating items related to our equity method investment in Cushman Wakefield Greystone LLC (the “Greystone JV”); and other non-recurring items. Adjusted EBITDA also excludes the effects of financings, income taxes and the non-cash accounting effects of depreciation and intangible asset amortization.</t>
    </r>
  </si>
  <si>
    <r>
      <rPr>
        <i/>
        <sz val="10"/>
        <rFont val="Arial"/>
        <family val="2"/>
      </rPr>
      <t>Non-operating items related to the Greystone JV</t>
    </r>
    <r>
      <rPr>
        <sz val="10"/>
        <rFont val="Arial"/>
        <family val="2"/>
      </rPr>
      <t xml:space="preserve"> reflects certain non-operating activity presented within (loss) earnings from equity method investments related to the Greystone JV for (i) gains recognized from the retention of mortgage servicing rights (“MSRs”) upon the origination and sale of mortgage loans, (ii) increases or decreases in the fair value of the MSRs and (iii) estimated provisions for credit losses related to mortgage loans. This activity is specific to the Greystone JV rather than all of the company’s equity method investments based on the Greystone JV’s specialized industry, namely, multi-family lending and loan servicing solutions. Starting in the second quarter of 2025, the company has excluded such activity from the calculation of its non-GAAP financial measures as it is non-cash in nature and does not represent the underlying operating performance of the business. This activity is reported entirely within the Americas reportable segment.</t>
    </r>
  </si>
  <si>
    <r>
      <rPr>
        <u/>
        <sz val="10"/>
        <rFont val="Arial"/>
        <family val="2"/>
      </rPr>
      <t>Adjusted net income and Adjusted earnings per share</t>
    </r>
    <r>
      <rPr>
        <sz val="10"/>
        <rFont val="Arial"/>
        <family val="2"/>
      </rPr>
      <t>: Management also assesses the profitability of the business using Adjusted net income. We believe that investors find this measure useful in comparing our profitability to that of other companies in our industry because this calculation generally eliminates depreciation and amortization related to merger; unrealized loss (gain) on investments, net; impairment of investments; acquisition related costs; A/R Securitization servicing liability, fees and amortization; pension buy-out settlement loss; non-operating items related to the Greystone JV; and other non-recurring items. Tax impact of adjusted items reflects management’s estimated annual effective tax rate. The company also uses Adjusted earnings per share (“EPS”) as a component when measuring operating performance. Management defines Adjusted EPS as Adjusted net income divided by diluted weighted average shares outstanding.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</si>
</sst>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quot;$&quot;* #,##0.0_);_(&quot;$&quot;* \(#,##0.0\);_(&quot;$&quot;* &quot;-&quot;?_);_(@_)"/>
    <numFmt numFmtId="167" formatCode="[$-409]mmmm\ d\,\ yyyy;@"/>
    <numFmt numFmtId="168" formatCode="_(&quot;$&quot;* #,##0.00_);_(&quot;$&quot;* \(#,##0.00\);_(&quot;$&quot;* 0.00;_(@_)"/>
    <numFmt numFmtId="169" formatCode="_(&quot;$&quot;* #,##0.00_);_(&quot;$&quot;* \(#,##0.00\);_(&quot;$&quot;* &quot;-&quot;?_);_(@_)"/>
  </numFmts>
  <fonts count="34" x14ac:knownFonts="1">
    <font>
      <sz val="11"/>
      <color theme="1"/>
      <name val="Calibri"/>
      <family val="2"/>
      <scheme val="minor"/>
    </font>
    <font>
      <sz val="11"/>
      <color theme="1"/>
      <name val="Calibri"/>
      <family val="2"/>
      <scheme val="minor"/>
    </font>
    <font>
      <sz val="11"/>
      <color theme="1"/>
      <name val="Arial"/>
      <family val="2"/>
    </font>
    <font>
      <sz val="10"/>
      <color rgb="FF000000"/>
      <name val="Times New Roman"/>
      <family val="1"/>
    </font>
    <font>
      <sz val="10"/>
      <name val="Arial"/>
      <family val="2"/>
    </font>
    <font>
      <sz val="10"/>
      <color rgb="FF000000"/>
      <name val="Arial"/>
      <family val="2"/>
    </font>
    <font>
      <vertAlign val="superscript"/>
      <sz val="10"/>
      <color rgb="FF000000"/>
      <name val="Arial"/>
      <family val="2"/>
    </font>
    <font>
      <b/>
      <u/>
      <sz val="10"/>
      <name val="Arial"/>
      <family val="2"/>
    </font>
    <font>
      <i/>
      <sz val="10"/>
      <name val="Arial"/>
      <family val="2"/>
    </font>
    <font>
      <sz val="10"/>
      <color theme="1"/>
      <name val="Arial"/>
      <family val="2"/>
    </font>
    <font>
      <vertAlign val="superscript"/>
      <sz val="10"/>
      <color theme="1"/>
      <name val="Arial"/>
      <family val="2"/>
    </font>
    <font>
      <i/>
      <sz val="10"/>
      <color theme="1"/>
      <name val="Arial"/>
      <family val="2"/>
    </font>
    <font>
      <b/>
      <sz val="10"/>
      <color theme="1"/>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theme="0"/>
      <name val="Arial"/>
      <family val="2"/>
    </font>
    <font>
      <sz val="10"/>
      <color theme="0"/>
      <name val="Arial"/>
      <family val="2"/>
    </font>
    <font>
      <b/>
      <sz val="10"/>
      <name val="Arial"/>
      <family val="2"/>
    </font>
    <font>
      <vertAlign val="superscript"/>
      <sz val="10"/>
      <name val="Arial"/>
      <family val="2"/>
    </font>
    <font>
      <i/>
      <sz val="10"/>
      <color rgb="FF333333"/>
      <name val="Arial"/>
      <family val="2"/>
    </font>
    <font>
      <i/>
      <sz val="10"/>
      <color rgb="FF000000"/>
      <name val="Arial"/>
      <family val="2"/>
    </font>
    <font>
      <b/>
      <i/>
      <sz val="10"/>
      <color theme="1"/>
      <name val="Arial"/>
      <family val="2"/>
    </font>
    <font>
      <u/>
      <sz val="10"/>
      <name val="Arial"/>
      <family val="2"/>
    </font>
    <font>
      <b/>
      <i/>
      <u/>
      <sz val="10"/>
      <name val="Arial"/>
      <family val="2"/>
    </font>
  </fonts>
  <fills count="5">
    <fill>
      <patternFill patternType="none"/>
    </fill>
    <fill>
      <patternFill patternType="gray125"/>
    </fill>
    <fill>
      <patternFill patternType="solid">
        <fgColor theme="0"/>
        <bgColor indexed="64"/>
      </patternFill>
    </fill>
    <fill>
      <patternFill patternType="solid">
        <fgColor rgb="FF1D1740"/>
        <bgColor indexed="64"/>
      </patternFill>
    </fill>
    <fill>
      <patternFill patternType="solid">
        <fgColor rgb="FF0093AD"/>
        <bgColor indexed="64"/>
      </patternFill>
    </fill>
  </fills>
  <borders count="28">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9" fontId="1" fillId="0" borderId="0" applyFont="0" applyFill="0" applyBorder="0" applyAlignment="0" applyProtection="0"/>
    <xf numFmtId="44" fontId="1" fillId="0" borderId="0" applyFont="0" applyFill="0" applyBorder="0" applyAlignment="0" applyProtection="0"/>
    <xf numFmtId="42"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xf numFmtId="0" fontId="13" fillId="0" borderId="0"/>
    <xf numFmtId="0" fontId="14" fillId="0" borderId="0" applyBorder="0">
      <alignment wrapText="1"/>
    </xf>
    <xf numFmtId="0" fontId="15" fillId="0" borderId="0" applyBorder="0">
      <alignment wrapText="1"/>
    </xf>
    <xf numFmtId="0" fontId="16" fillId="0" borderId="0" applyBorder="0">
      <alignment wrapText="1"/>
    </xf>
    <xf numFmtId="0" fontId="17" fillId="0" borderId="0" applyBorder="0">
      <alignment wrapText="1"/>
    </xf>
    <xf numFmtId="0" fontId="18" fillId="0" borderId="0" applyBorder="0">
      <alignment wrapText="1"/>
    </xf>
    <xf numFmtId="0" fontId="19" fillId="0" borderId="0"/>
    <xf numFmtId="0" fontId="20" fillId="0" borderId="0" applyBorder="0">
      <alignment wrapText="1"/>
    </xf>
    <xf numFmtId="0" fontId="21" fillId="0" borderId="0" applyBorder="0">
      <alignment wrapText="1"/>
    </xf>
    <xf numFmtId="0" fontId="22" fillId="0" borderId="0" applyBorder="0">
      <alignment wrapText="1"/>
    </xf>
    <xf numFmtId="0" fontId="23" fillId="0" borderId="0" applyBorder="0">
      <alignment wrapText="1"/>
    </xf>
    <xf numFmtId="0" fontId="24" fillId="0" borderId="0" applyBorder="0">
      <alignment wrapText="1"/>
    </xf>
  </cellStyleXfs>
  <cellXfs count="308">
    <xf numFmtId="0" fontId="0" fillId="0" borderId="0" xfId="0"/>
    <xf numFmtId="0" fontId="2" fillId="0" borderId="0" xfId="0" applyFont="1"/>
    <xf numFmtId="0" fontId="9" fillId="0" borderId="0" xfId="0" applyFont="1" applyAlignment="1">
      <alignment vertical="center"/>
    </xf>
    <xf numFmtId="0" fontId="9" fillId="0" borderId="0" xfId="0" applyFont="1"/>
    <xf numFmtId="0" fontId="9" fillId="0" borderId="0" xfId="0" applyFont="1" applyAlignment="1">
      <alignment horizontal="right" vertical="center"/>
    </xf>
    <xf numFmtId="0" fontId="12" fillId="0" borderId="0" xfId="0" applyFont="1" applyAlignment="1">
      <alignment horizontal="left" vertical="center"/>
    </xf>
    <xf numFmtId="167" fontId="25" fillId="3" borderId="0" xfId="0" applyNumberFormat="1" applyFont="1" applyFill="1" applyAlignment="1">
      <alignment horizontal="center" vertical="center" wrapText="1"/>
    </xf>
    <xf numFmtId="0" fontId="25" fillId="4" borderId="0" xfId="0" applyFont="1" applyFill="1" applyAlignment="1">
      <alignment horizontal="left" vertical="center"/>
    </xf>
    <xf numFmtId="167" fontId="25" fillId="4" borderId="0" xfId="0" applyNumberFormat="1" applyFont="1" applyFill="1" applyAlignment="1">
      <alignment horizontal="center" vertical="center" wrapText="1"/>
    </xf>
    <xf numFmtId="167" fontId="25" fillId="4" borderId="0" xfId="0" quotePrefix="1" applyNumberFormat="1" applyFont="1" applyFill="1" applyAlignment="1">
      <alignment horizontal="center" vertical="center" wrapText="1"/>
    </xf>
    <xf numFmtId="0" fontId="9" fillId="0" borderId="0" xfId="0" applyFont="1" applyAlignment="1">
      <alignment horizontal="left" vertical="center"/>
    </xf>
    <xf numFmtId="165" fontId="9" fillId="0" borderId="16" xfId="0" applyNumberFormat="1" applyFont="1" applyBorder="1" applyAlignment="1">
      <alignment vertical="center"/>
    </xf>
    <xf numFmtId="165" fontId="9" fillId="0" borderId="5" xfId="0" applyNumberFormat="1" applyFont="1" applyBorder="1" applyAlignment="1">
      <alignment vertical="center"/>
    </xf>
    <xf numFmtId="0" fontId="9" fillId="0" borderId="0" xfId="0" applyFont="1" applyAlignment="1">
      <alignment horizontal="left" vertical="center" indent="1"/>
    </xf>
    <xf numFmtId="166" fontId="4" fillId="0" borderId="7" xfId="1" applyNumberFormat="1" applyFont="1" applyBorder="1" applyAlignment="1">
      <alignment horizontal="center" vertical="center"/>
    </xf>
    <xf numFmtId="166" fontId="4" fillId="0" borderId="0" xfId="1" applyNumberFormat="1" applyFont="1" applyBorder="1" applyAlignment="1">
      <alignment horizontal="center" vertical="center"/>
    </xf>
    <xf numFmtId="166" fontId="9" fillId="0" borderId="0" xfId="0" applyNumberFormat="1" applyFont="1" applyAlignment="1">
      <alignment vertical="center"/>
    </xf>
    <xf numFmtId="165" fontId="4" fillId="0" borderId="7" xfId="1" applyNumberFormat="1" applyFont="1" applyBorder="1" applyAlignment="1">
      <alignment horizontal="center" vertical="center"/>
    </xf>
    <xf numFmtId="165" fontId="4" fillId="0" borderId="0" xfId="1"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166" fontId="27" fillId="0" borderId="13" xfId="1" applyNumberFormat="1" applyFont="1" applyBorder="1" applyAlignment="1">
      <alignment horizontal="center" vertical="center"/>
    </xf>
    <xf numFmtId="166" fontId="27" fillId="0" borderId="6" xfId="1" applyNumberFormat="1" applyFont="1" applyBorder="1" applyAlignment="1">
      <alignment horizontal="center" vertical="center"/>
    </xf>
    <xf numFmtId="165" fontId="4" fillId="0" borderId="7" xfId="0" applyNumberFormat="1" applyFont="1" applyBorder="1" applyAlignment="1">
      <alignment horizontal="center" vertical="center"/>
    </xf>
    <xf numFmtId="165" fontId="4" fillId="0" borderId="0" xfId="0" applyNumberFormat="1" applyFont="1" applyAlignment="1">
      <alignment horizontal="center" vertical="center"/>
    </xf>
    <xf numFmtId="0" fontId="9" fillId="0" borderId="0" xfId="1" applyNumberFormat="1" applyFont="1" applyFill="1" applyBorder="1" applyAlignment="1">
      <alignment horizontal="left" vertical="center" indent="1"/>
    </xf>
    <xf numFmtId="0" fontId="12" fillId="0" borderId="0" xfId="1" applyNumberFormat="1" applyFont="1" applyFill="1" applyBorder="1" applyAlignment="1">
      <alignment vertical="center"/>
    </xf>
    <xf numFmtId="165" fontId="27" fillId="0" borderId="16" xfId="1" applyNumberFormat="1" applyFont="1" applyBorder="1" applyAlignment="1">
      <alignment horizontal="center" vertical="center"/>
    </xf>
    <xf numFmtId="165" fontId="27" fillId="0" borderId="5" xfId="1" applyNumberFormat="1" applyFont="1" applyBorder="1" applyAlignment="1">
      <alignment horizontal="center" vertical="center"/>
    </xf>
    <xf numFmtId="0" fontId="9" fillId="0" borderId="0" xfId="0" applyFont="1" applyAlignment="1">
      <alignment horizontal="left" vertical="top" wrapText="1"/>
    </xf>
    <xf numFmtId="0" fontId="12" fillId="0" borderId="0" xfId="1" applyNumberFormat="1" applyFont="1" applyFill="1" applyBorder="1" applyAlignment="1">
      <alignment horizontal="left" vertical="center" wrapText="1"/>
    </xf>
    <xf numFmtId="166" fontId="27" fillId="0" borderId="19" xfId="1" applyNumberFormat="1" applyFont="1" applyBorder="1" applyAlignment="1">
      <alignment horizontal="center" vertical="center"/>
    </xf>
    <xf numFmtId="166" fontId="27" fillId="0" borderId="2" xfId="1" applyNumberFormat="1" applyFont="1" applyBorder="1" applyAlignment="1">
      <alignment horizontal="center" vertical="center"/>
    </xf>
    <xf numFmtId="166" fontId="27" fillId="0" borderId="0" xfId="1" applyNumberFormat="1" applyFont="1" applyBorder="1" applyAlignment="1">
      <alignment horizontal="center" vertical="center"/>
    </xf>
    <xf numFmtId="0" fontId="9" fillId="0" borderId="0" xfId="0" applyFont="1" applyAlignment="1">
      <alignment vertical="center" wrapText="1"/>
    </xf>
    <xf numFmtId="166" fontId="27"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center" wrapText="1"/>
    </xf>
    <xf numFmtId="164" fontId="4" fillId="0" borderId="0" xfId="1" applyNumberFormat="1" applyFont="1" applyBorder="1" applyAlignment="1">
      <alignment horizontal="center" vertical="center"/>
    </xf>
    <xf numFmtId="0" fontId="9" fillId="0" borderId="0" xfId="1" applyNumberFormat="1" applyFont="1" applyFill="1" applyBorder="1" applyAlignment="1">
      <alignment horizontal="left" vertical="center"/>
    </xf>
    <xf numFmtId="0" fontId="11" fillId="0" borderId="0" xfId="0" applyFont="1" applyAlignment="1">
      <alignment vertical="center"/>
    </xf>
    <xf numFmtId="0" fontId="27" fillId="0" borderId="0" xfId="0" applyFont="1" applyAlignment="1">
      <alignment horizontal="center" vertical="center" wrapText="1"/>
    </xf>
    <xf numFmtId="0" fontId="25" fillId="4" borderId="7" xfId="0" applyFont="1" applyFill="1" applyBorder="1" applyAlignment="1">
      <alignment vertical="center"/>
    </xf>
    <xf numFmtId="9" fontId="26" fillId="4" borderId="0" xfId="3" applyFont="1" applyFill="1" applyBorder="1" applyAlignment="1">
      <alignment vertical="center"/>
    </xf>
    <xf numFmtId="0" fontId="26" fillId="0" borderId="0" xfId="0" applyFont="1" applyAlignment="1">
      <alignment vertical="center"/>
    </xf>
    <xf numFmtId="0" fontId="9" fillId="0" borderId="0" xfId="1" applyNumberFormat="1" applyFont="1" applyFill="1" applyAlignment="1">
      <alignment horizontal="left" vertical="center"/>
    </xf>
    <xf numFmtId="9" fontId="4" fillId="0" borderId="8" xfId="3" applyFont="1" applyFill="1" applyBorder="1" applyAlignment="1">
      <alignment vertical="center"/>
    </xf>
    <xf numFmtId="9" fontId="4" fillId="0" borderId="16" xfId="3" applyFont="1" applyFill="1" applyBorder="1" applyAlignment="1">
      <alignment vertical="center"/>
    </xf>
    <xf numFmtId="9" fontId="4" fillId="0" borderId="0" xfId="3" applyFont="1" applyFill="1" applyBorder="1" applyAlignment="1">
      <alignment vertical="center"/>
    </xf>
    <xf numFmtId="0" fontId="9" fillId="0" borderId="0" xfId="1" applyNumberFormat="1" applyFont="1" applyFill="1" applyAlignment="1">
      <alignment horizontal="left" vertical="center" indent="1"/>
    </xf>
    <xf numFmtId="9" fontId="4" fillId="0" borderId="3" xfId="3" applyFont="1" applyFill="1" applyBorder="1" applyAlignment="1">
      <alignment horizontal="right" vertical="center"/>
    </xf>
    <xf numFmtId="9" fontId="4" fillId="0" borderId="7" xfId="3" applyFont="1" applyFill="1" applyBorder="1" applyAlignment="1">
      <alignment horizontal="right" vertical="center"/>
    </xf>
    <xf numFmtId="9" fontId="9" fillId="0" borderId="0" xfId="0" applyNumberFormat="1" applyFont="1" applyAlignment="1">
      <alignment vertical="center"/>
    </xf>
    <xf numFmtId="0" fontId="12" fillId="0" borderId="6" xfId="1" applyNumberFormat="1" applyFont="1" applyFill="1" applyBorder="1" applyAlignment="1">
      <alignment horizontal="left" vertical="center"/>
    </xf>
    <xf numFmtId="9" fontId="4" fillId="0" borderId="12" xfId="3" applyFont="1" applyFill="1" applyBorder="1" applyAlignment="1">
      <alignment horizontal="right" vertical="center"/>
    </xf>
    <xf numFmtId="9" fontId="4" fillId="0" borderId="13" xfId="3" applyFont="1" applyFill="1" applyBorder="1" applyAlignment="1">
      <alignment horizontal="right" vertical="center"/>
    </xf>
    <xf numFmtId="9" fontId="27" fillId="0" borderId="0" xfId="3" applyFont="1" applyFill="1" applyBorder="1" applyAlignment="1">
      <alignment vertical="center"/>
    </xf>
    <xf numFmtId="9" fontId="4" fillId="0" borderId="4" xfId="3" applyFont="1" applyFill="1" applyBorder="1" applyAlignment="1">
      <alignment vertical="center"/>
    </xf>
    <xf numFmtId="9" fontId="4" fillId="0" borderId="3" xfId="3" applyFont="1" applyFill="1" applyBorder="1" applyAlignment="1">
      <alignment vertical="center"/>
    </xf>
    <xf numFmtId="9" fontId="12" fillId="0" borderId="12" xfId="3" applyFont="1" applyFill="1" applyBorder="1" applyAlignment="1">
      <alignment horizontal="right" vertical="center"/>
    </xf>
    <xf numFmtId="0" fontId="4" fillId="0" borderId="0" xfId="1" applyNumberFormat="1" applyFont="1" applyFill="1" applyBorder="1" applyAlignment="1">
      <alignment horizontal="left" vertical="center"/>
    </xf>
    <xf numFmtId="0" fontId="4" fillId="0" borderId="0" xfId="1" applyNumberFormat="1" applyFont="1" applyFill="1" applyBorder="1" applyAlignment="1">
      <alignment horizontal="left" vertical="center" indent="1"/>
    </xf>
    <xf numFmtId="0" fontId="4" fillId="0" borderId="6" xfId="1" applyNumberFormat="1" applyFont="1" applyFill="1" applyBorder="1" applyAlignment="1">
      <alignment horizontal="left" vertical="center"/>
    </xf>
    <xf numFmtId="9" fontId="4" fillId="0" borderId="12" xfId="3" applyFont="1" applyFill="1" applyBorder="1" applyAlignment="1">
      <alignment vertical="center"/>
    </xf>
    <xf numFmtId="9" fontId="4" fillId="0" borderId="0" xfId="3" applyFont="1" applyFill="1" applyBorder="1" applyAlignment="1">
      <alignment horizontal="right" vertical="center"/>
    </xf>
    <xf numFmtId="0" fontId="27" fillId="0" borderId="6" xfId="1" applyNumberFormat="1" applyFont="1" applyFill="1" applyBorder="1" applyAlignment="1">
      <alignment horizontal="left" vertical="center"/>
    </xf>
    <xf numFmtId="9" fontId="27" fillId="0" borderId="12" xfId="3" applyFont="1" applyFill="1" applyBorder="1" applyAlignment="1">
      <alignment vertical="center"/>
    </xf>
    <xf numFmtId="0" fontId="27" fillId="0" borderId="0" xfId="1" applyNumberFormat="1" applyFont="1" applyFill="1" applyBorder="1" applyAlignment="1">
      <alignment vertical="center"/>
    </xf>
    <xf numFmtId="9" fontId="27" fillId="0" borderId="3" xfId="3" applyFont="1" applyFill="1" applyBorder="1" applyAlignment="1">
      <alignment horizontal="right" vertical="center"/>
    </xf>
    <xf numFmtId="0" fontId="27" fillId="0" borderId="1" xfId="1" applyNumberFormat="1" applyFont="1" applyFill="1" applyBorder="1" applyAlignment="1">
      <alignment horizontal="left" vertical="center"/>
    </xf>
    <xf numFmtId="0" fontId="12" fillId="0" borderId="1" xfId="1" applyNumberFormat="1" applyFont="1" applyFill="1" applyBorder="1" applyAlignment="1">
      <alignment horizontal="left" vertical="center"/>
    </xf>
    <xf numFmtId="9" fontId="4" fillId="0" borderId="4" xfId="3" applyFont="1" applyFill="1" applyBorder="1" applyAlignment="1">
      <alignment horizontal="right" vertical="center"/>
    </xf>
    <xf numFmtId="9" fontId="4" fillId="0" borderId="17" xfId="3" applyFont="1" applyFill="1" applyBorder="1" applyAlignment="1">
      <alignment horizontal="right" vertical="center"/>
    </xf>
    <xf numFmtId="0" fontId="9" fillId="0" borderId="0" xfId="0" applyFont="1" applyAlignment="1">
      <alignment horizontal="left" vertical="top" wrapText="1" indent="1"/>
    </xf>
    <xf numFmtId="166" fontId="9" fillId="0" borderId="0" xfId="0" applyNumberFormat="1" applyFont="1"/>
    <xf numFmtId="0" fontId="12" fillId="0" borderId="0" xfId="0" applyFont="1" applyAlignment="1">
      <alignment horizontal="left" vertical="top"/>
    </xf>
    <xf numFmtId="0" fontId="9" fillId="0" borderId="0" xfId="0" applyFont="1" applyAlignment="1">
      <alignment horizontal="left" vertical="top"/>
    </xf>
    <xf numFmtId="0" fontId="25" fillId="4" borderId="0" xfId="0" applyFont="1" applyFill="1" applyAlignment="1">
      <alignment horizontal="left" vertical="top"/>
    </xf>
    <xf numFmtId="0" fontId="9" fillId="0" borderId="0" xfId="0" applyFont="1" applyAlignment="1">
      <alignment horizontal="left" vertical="top" indent="1"/>
    </xf>
    <xf numFmtId="0" fontId="4" fillId="0" borderId="0" xfId="0" applyFont="1" applyAlignment="1">
      <alignment horizontal="left" vertical="top"/>
    </xf>
    <xf numFmtId="0" fontId="12" fillId="0" borderId="0" xfId="0" applyFont="1" applyAlignment="1">
      <alignment horizontal="right" vertical="top"/>
    </xf>
    <xf numFmtId="0" fontId="29" fillId="0" borderId="0" xfId="0" applyFont="1" applyAlignment="1">
      <alignment vertical="top"/>
    </xf>
    <xf numFmtId="0" fontId="9" fillId="0" borderId="0" xfId="0" applyFont="1" applyAlignment="1">
      <alignment horizontal="right" vertical="top"/>
    </xf>
    <xf numFmtId="0" fontId="9" fillId="3" borderId="0" xfId="0" applyFont="1" applyFill="1" applyAlignment="1">
      <alignment horizontal="right" vertical="top"/>
    </xf>
    <xf numFmtId="167" fontId="25" fillId="3" borderId="0" xfId="0" applyNumberFormat="1" applyFont="1" applyFill="1" applyAlignment="1">
      <alignment horizontal="center"/>
    </xf>
    <xf numFmtId="167" fontId="25" fillId="3" borderId="0" xfId="0" quotePrefix="1" applyNumberFormat="1" applyFont="1" applyFill="1" applyAlignment="1">
      <alignment horizontal="center"/>
    </xf>
    <xf numFmtId="165" fontId="12" fillId="0" borderId="8" xfId="0" applyNumberFormat="1" applyFont="1" applyBorder="1" applyAlignment="1">
      <alignment horizontal="left" vertical="top"/>
    </xf>
    <xf numFmtId="166" fontId="9" fillId="0" borderId="3" xfId="2" applyNumberFormat="1" applyFont="1" applyFill="1" applyBorder="1" applyAlignment="1"/>
    <xf numFmtId="165" fontId="9" fillId="0" borderId="3" xfId="0" applyNumberFormat="1" applyFont="1" applyBorder="1"/>
    <xf numFmtId="165" fontId="9" fillId="0" borderId="8" xfId="0" applyNumberFormat="1" applyFont="1" applyBorder="1"/>
    <xf numFmtId="165" fontId="9" fillId="0" borderId="4" xfId="0" applyNumberFormat="1" applyFont="1" applyBorder="1"/>
    <xf numFmtId="165" fontId="25" fillId="4" borderId="3" xfId="0" applyNumberFormat="1" applyFont="1" applyFill="1" applyBorder="1" applyAlignment="1">
      <alignment horizontal="left"/>
    </xf>
    <xf numFmtId="165" fontId="12" fillId="0" borderId="3" xfId="0" applyNumberFormat="1" applyFont="1" applyBorder="1" applyAlignment="1">
      <alignment horizontal="left"/>
    </xf>
    <xf numFmtId="165" fontId="9" fillId="0" borderId="4" xfId="1" applyNumberFormat="1" applyFont="1" applyFill="1" applyBorder="1" applyAlignment="1"/>
    <xf numFmtId="165" fontId="12" fillId="0" borderId="12" xfId="0" applyNumberFormat="1" applyFont="1" applyBorder="1"/>
    <xf numFmtId="165" fontId="12" fillId="0" borderId="3" xfId="0" applyNumberFormat="1" applyFont="1" applyBorder="1"/>
    <xf numFmtId="165" fontId="12" fillId="0" borderId="4" xfId="0" applyNumberFormat="1" applyFont="1" applyBorder="1"/>
    <xf numFmtId="166" fontId="12" fillId="0" borderId="18" xfId="2" applyNumberFormat="1" applyFont="1" applyFill="1" applyBorder="1" applyAlignment="1"/>
    <xf numFmtId="0" fontId="12" fillId="0" borderId="0" xfId="0" applyFont="1" applyAlignment="1">
      <alignment horizontal="left"/>
    </xf>
    <xf numFmtId="0" fontId="9" fillId="0" borderId="8" xfId="0" applyFont="1" applyBorder="1"/>
    <xf numFmtId="15" fontId="27" fillId="0" borderId="0" xfId="0" applyNumberFormat="1" applyFont="1" applyAlignment="1">
      <alignment horizontal="center" vertical="center" wrapText="1"/>
    </xf>
    <xf numFmtId="15" fontId="25" fillId="0" borderId="0" xfId="0" applyNumberFormat="1" applyFont="1" applyAlignment="1">
      <alignment horizontal="center" vertical="center" wrapText="1"/>
    </xf>
    <xf numFmtId="0" fontId="9" fillId="0" borderId="0" xfId="0" applyFont="1" applyAlignment="1">
      <alignment horizontal="left"/>
    </xf>
    <xf numFmtId="0" fontId="31" fillId="0" borderId="0" xfId="0" applyFont="1" applyAlignment="1">
      <alignment horizontal="centerContinuous"/>
    </xf>
    <xf numFmtId="166" fontId="9" fillId="0" borderId="11" xfId="0" applyNumberFormat="1" applyFont="1" applyBorder="1"/>
    <xf numFmtId="166" fontId="9" fillId="0" borderId="3" xfId="0" applyNumberFormat="1" applyFont="1" applyBorder="1"/>
    <xf numFmtId="0" fontId="9" fillId="0" borderId="0" xfId="0" applyFont="1" applyAlignment="1">
      <alignment horizontal="left" indent="1"/>
    </xf>
    <xf numFmtId="165" fontId="9" fillId="0" borderId="11" xfId="0" applyNumberFormat="1" applyFont="1" applyBorder="1"/>
    <xf numFmtId="0" fontId="5" fillId="0" borderId="0" xfId="0" applyFont="1" applyAlignment="1">
      <alignment horizontal="left" indent="1"/>
    </xf>
    <xf numFmtId="165" fontId="9" fillId="0" borderId="7" xfId="0" applyNumberFormat="1" applyFont="1" applyBorder="1"/>
    <xf numFmtId="9" fontId="9" fillId="0" borderId="0" xfId="3" applyFont="1" applyFill="1" applyBorder="1"/>
    <xf numFmtId="0" fontId="4" fillId="0" borderId="0" xfId="0" applyFont="1" applyAlignment="1">
      <alignment horizontal="left"/>
    </xf>
    <xf numFmtId="0" fontId="9" fillId="0" borderId="0" xfId="0" applyFont="1" applyAlignment="1">
      <alignment horizontal="right"/>
    </xf>
    <xf numFmtId="0" fontId="26" fillId="3" borderId="0" xfId="0" applyFont="1" applyFill="1" applyAlignment="1">
      <alignment horizontal="left"/>
    </xf>
    <xf numFmtId="0" fontId="12" fillId="0" borderId="0" xfId="0" applyFont="1" applyAlignment="1">
      <alignment vertical="top"/>
    </xf>
    <xf numFmtId="0" fontId="9" fillId="0" borderId="0" xfId="0" applyFont="1" applyAlignment="1">
      <alignment vertical="top"/>
    </xf>
    <xf numFmtId="44" fontId="9" fillId="0" borderId="0" xfId="2" applyFont="1" applyFill="1" applyBorder="1" applyAlignment="1"/>
    <xf numFmtId="166" fontId="4" fillId="0" borderId="8" xfId="0" applyNumberFormat="1" applyFont="1" applyBorder="1" applyAlignment="1">
      <alignment horizontal="center"/>
    </xf>
    <xf numFmtId="165" fontId="4" fillId="0" borderId="3" xfId="0" applyNumberFormat="1" applyFont="1" applyBorder="1" applyAlignment="1">
      <alignment horizontal="center"/>
    </xf>
    <xf numFmtId="165" fontId="4" fillId="0" borderId="8" xfId="0" applyNumberFormat="1" applyFont="1" applyBorder="1" applyAlignment="1">
      <alignment horizontal="center"/>
    </xf>
    <xf numFmtId="165" fontId="27" fillId="0" borderId="8" xfId="0" applyNumberFormat="1" applyFont="1" applyBorder="1" applyAlignment="1">
      <alignment horizontal="center"/>
    </xf>
    <xf numFmtId="165" fontId="4" fillId="0" borderId="4" xfId="0" applyNumberFormat="1" applyFont="1" applyBorder="1" applyAlignment="1">
      <alignment horizontal="center"/>
    </xf>
    <xf numFmtId="165" fontId="27" fillId="0" borderId="8" xfId="1" applyNumberFormat="1" applyFont="1" applyFill="1" applyBorder="1" applyAlignment="1">
      <alignment horizontal="right"/>
    </xf>
    <xf numFmtId="165" fontId="4" fillId="0" borderId="3" xfId="1" applyNumberFormat="1" applyFont="1" applyFill="1" applyBorder="1" applyAlignment="1">
      <alignment horizontal="right"/>
    </xf>
    <xf numFmtId="166" fontId="27" fillId="0" borderId="18" xfId="2" applyNumberFormat="1" applyFont="1" applyFill="1" applyBorder="1" applyAlignment="1">
      <alignment horizontal="center"/>
    </xf>
    <xf numFmtId="43" fontId="4" fillId="0" borderId="3" xfId="0" applyNumberFormat="1" applyFont="1" applyBorder="1" applyAlignment="1">
      <alignment horizontal="center"/>
    </xf>
    <xf numFmtId="44" fontId="4" fillId="0" borderId="3" xfId="2" applyFont="1" applyFill="1" applyBorder="1" applyAlignment="1">
      <alignment horizontal="center"/>
    </xf>
    <xf numFmtId="166" fontId="4" fillId="0" borderId="16" xfId="0" applyNumberFormat="1" applyFont="1" applyBorder="1" applyAlignment="1">
      <alignment horizontal="center"/>
    </xf>
    <xf numFmtId="165" fontId="4" fillId="0" borderId="7" xfId="0" applyNumberFormat="1" applyFont="1" applyBorder="1" applyAlignment="1">
      <alignment horizontal="center"/>
    </xf>
    <xf numFmtId="165" fontId="4" fillId="0" borderId="16" xfId="0" applyNumberFormat="1" applyFont="1" applyBorder="1" applyAlignment="1">
      <alignment horizontal="center"/>
    </xf>
    <xf numFmtId="165" fontId="27" fillId="0" borderId="16" xfId="0" applyNumberFormat="1" applyFont="1" applyBorder="1" applyAlignment="1">
      <alignment horizontal="center"/>
    </xf>
    <xf numFmtId="165" fontId="27" fillId="0" borderId="16" xfId="1" applyNumberFormat="1" applyFont="1" applyFill="1" applyBorder="1" applyAlignment="1">
      <alignment horizontal="right"/>
    </xf>
    <xf numFmtId="165" fontId="4" fillId="0" borderId="7" xfId="1" applyNumberFormat="1" applyFont="1" applyFill="1" applyBorder="1" applyAlignment="1">
      <alignment horizontal="right"/>
    </xf>
    <xf numFmtId="166" fontId="27" fillId="0" borderId="19" xfId="2" applyNumberFormat="1" applyFont="1" applyFill="1" applyBorder="1" applyAlignment="1">
      <alignment horizontal="center"/>
    </xf>
    <xf numFmtId="44" fontId="4" fillId="0" borderId="7" xfId="2" applyFont="1" applyFill="1" applyBorder="1" applyAlignment="1">
      <alignment horizontal="center"/>
    </xf>
    <xf numFmtId="43" fontId="4" fillId="0" borderId="7" xfId="0" applyNumberFormat="1" applyFont="1" applyBorder="1" applyAlignment="1">
      <alignment horizontal="center"/>
    </xf>
    <xf numFmtId="165" fontId="4" fillId="0" borderId="17" xfId="0" applyNumberFormat="1" applyFont="1" applyBorder="1" applyAlignment="1">
      <alignment horizontal="center"/>
    </xf>
    <xf numFmtId="166" fontId="4" fillId="0" borderId="10" xfId="0" applyNumberFormat="1" applyFont="1" applyBorder="1" applyAlignment="1">
      <alignment horizontal="center"/>
    </xf>
    <xf numFmtId="165" fontId="4" fillId="0" borderId="11" xfId="0" applyNumberFormat="1" applyFont="1" applyBorder="1" applyAlignment="1">
      <alignment horizontal="center"/>
    </xf>
    <xf numFmtId="165" fontId="4" fillId="0" borderId="10" xfId="0" applyNumberFormat="1" applyFont="1" applyBorder="1" applyAlignment="1">
      <alignment horizontal="center"/>
    </xf>
    <xf numFmtId="165" fontId="27" fillId="0" borderId="10" xfId="0" applyNumberFormat="1" applyFont="1" applyBorder="1" applyAlignment="1">
      <alignment horizontal="center"/>
    </xf>
    <xf numFmtId="165" fontId="27" fillId="0" borderId="10" xfId="1" applyNumberFormat="1" applyFont="1" applyFill="1" applyBorder="1" applyAlignment="1">
      <alignment horizontal="right"/>
    </xf>
    <xf numFmtId="165" fontId="4" fillId="0" borderId="11" xfId="1" applyNumberFormat="1" applyFont="1" applyFill="1" applyBorder="1" applyAlignment="1">
      <alignment horizontal="right"/>
    </xf>
    <xf numFmtId="166" fontId="27" fillId="0" borderId="14" xfId="2" applyNumberFormat="1" applyFont="1" applyFill="1" applyBorder="1" applyAlignment="1">
      <alignment horizontal="center"/>
    </xf>
    <xf numFmtId="44" fontId="4" fillId="0" borderId="11" xfId="2" applyFont="1" applyFill="1" applyBorder="1" applyAlignment="1">
      <alignment horizontal="center"/>
    </xf>
    <xf numFmtId="43" fontId="4" fillId="0" borderId="11" xfId="0" applyNumberFormat="1" applyFont="1" applyBorder="1" applyAlignment="1">
      <alignment horizontal="center"/>
    </xf>
    <xf numFmtId="165" fontId="4" fillId="0" borderId="9" xfId="0" applyNumberFormat="1" applyFont="1" applyBorder="1" applyAlignment="1">
      <alignment horizontal="center"/>
    </xf>
    <xf numFmtId="166" fontId="4" fillId="0" borderId="20" xfId="0" applyNumberFormat="1" applyFont="1" applyBorder="1" applyAlignment="1">
      <alignment horizontal="center"/>
    </xf>
    <xf numFmtId="165" fontId="4" fillId="0" borderId="21" xfId="0" applyNumberFormat="1" applyFont="1" applyBorder="1" applyAlignment="1">
      <alignment horizontal="center"/>
    </xf>
    <xf numFmtId="165" fontId="4" fillId="0" borderId="22" xfId="0" applyNumberFormat="1" applyFont="1" applyBorder="1" applyAlignment="1">
      <alignment horizontal="center"/>
    </xf>
    <xf numFmtId="165" fontId="27" fillId="0" borderId="22" xfId="0" applyNumberFormat="1" applyFont="1" applyBorder="1" applyAlignment="1">
      <alignment horizontal="center"/>
    </xf>
    <xf numFmtId="165" fontId="27" fillId="0" borderId="22" xfId="1" applyNumberFormat="1" applyFont="1" applyFill="1" applyBorder="1" applyAlignment="1">
      <alignment horizontal="right"/>
    </xf>
    <xf numFmtId="165" fontId="4" fillId="0" borderId="21" xfId="1" applyNumberFormat="1" applyFont="1" applyFill="1" applyBorder="1" applyAlignment="1">
      <alignment horizontal="right"/>
    </xf>
    <xf numFmtId="166" fontId="27" fillId="0" borderId="23" xfId="2" applyNumberFormat="1" applyFont="1" applyFill="1" applyBorder="1" applyAlignment="1">
      <alignment horizontal="center"/>
    </xf>
    <xf numFmtId="44" fontId="4" fillId="0" borderId="21" xfId="2" applyFont="1" applyFill="1" applyBorder="1" applyAlignment="1">
      <alignment horizontal="center"/>
    </xf>
    <xf numFmtId="43" fontId="4" fillId="0" borderId="21" xfId="0" applyNumberFormat="1" applyFont="1" applyBorder="1" applyAlignment="1">
      <alignment horizontal="center"/>
    </xf>
    <xf numFmtId="165" fontId="4" fillId="0" borderId="24" xfId="0" applyNumberFormat="1" applyFont="1" applyBorder="1" applyAlignment="1">
      <alignment horizontal="center"/>
    </xf>
    <xf numFmtId="9" fontId="12" fillId="0" borderId="0" xfId="3" applyFont="1" applyFill="1" applyBorder="1" applyAlignment="1">
      <alignment horizontal="right"/>
    </xf>
    <xf numFmtId="0" fontId="12" fillId="0" borderId="0" xfId="0" applyFont="1"/>
    <xf numFmtId="44" fontId="9" fillId="0" borderId="0" xfId="0" applyNumberFormat="1" applyFont="1"/>
    <xf numFmtId="166" fontId="12" fillId="0" borderId="0" xfId="1" applyNumberFormat="1" applyFont="1" applyFill="1" applyBorder="1" applyAlignment="1"/>
    <xf numFmtId="0" fontId="11" fillId="0" borderId="0" xfId="0" applyFont="1"/>
    <xf numFmtId="166" fontId="9" fillId="0" borderId="0" xfId="3" applyNumberFormat="1" applyFont="1" applyFill="1" applyBorder="1" applyAlignment="1"/>
    <xf numFmtId="9" fontId="9" fillId="0" borderId="0" xfId="3" applyFont="1" applyFill="1" applyBorder="1" applyAlignment="1"/>
    <xf numFmtId="10" fontId="9" fillId="0" borderId="0" xfId="3" applyNumberFormat="1" applyFont="1" applyFill="1" applyBorder="1" applyAlignment="1"/>
    <xf numFmtId="0" fontId="26" fillId="0" borderId="0" xfId="0" applyFont="1"/>
    <xf numFmtId="165" fontId="9" fillId="0" borderId="0" xfId="0" applyNumberFormat="1" applyFont="1"/>
    <xf numFmtId="165" fontId="9" fillId="0" borderId="0" xfId="1" applyNumberFormat="1" applyFont="1" applyFill="1" applyBorder="1" applyAlignment="1"/>
    <xf numFmtId="165" fontId="12" fillId="0" borderId="0" xfId="1" applyNumberFormat="1" applyFont="1" applyFill="1" applyBorder="1" applyAlignment="1"/>
    <xf numFmtId="0" fontId="8" fillId="0" borderId="0" xfId="0" applyFont="1" applyAlignment="1">
      <alignment vertical="top"/>
    </xf>
    <xf numFmtId="0" fontId="8" fillId="0" borderId="0" xfId="0" applyFont="1"/>
    <xf numFmtId="166" fontId="4" fillId="0" borderId="3" xfId="2" applyNumberFormat="1" applyFont="1" applyFill="1" applyBorder="1" applyAlignment="1">
      <alignment horizontal="center"/>
    </xf>
    <xf numFmtId="165" fontId="9" fillId="0" borderId="3" xfId="1" applyNumberFormat="1" applyFont="1" applyFill="1" applyBorder="1" applyAlignment="1"/>
    <xf numFmtId="165" fontId="9" fillId="0" borderId="8" xfId="1" applyNumberFormat="1" applyFont="1" applyFill="1" applyBorder="1" applyAlignment="1"/>
    <xf numFmtId="166" fontId="9" fillId="0" borderId="3" xfId="1" applyNumberFormat="1" applyFont="1" applyFill="1" applyBorder="1" applyAlignment="1"/>
    <xf numFmtId="166" fontId="12" fillId="0" borderId="18" xfId="1" applyNumberFormat="1" applyFont="1" applyFill="1" applyBorder="1" applyAlignment="1"/>
    <xf numFmtId="166" fontId="12" fillId="0" borderId="3" xfId="1" applyNumberFormat="1" applyFont="1" applyFill="1" applyBorder="1" applyAlignment="1"/>
    <xf numFmtId="9" fontId="12" fillId="0" borderId="4" xfId="3" applyFont="1" applyFill="1" applyBorder="1" applyAlignment="1">
      <alignment horizontal="right"/>
    </xf>
    <xf numFmtId="0" fontId="9" fillId="0" borderId="16" xfId="0" applyFont="1" applyBorder="1"/>
    <xf numFmtId="166" fontId="4" fillId="0" borderId="7" xfId="2" applyNumberFormat="1" applyFont="1" applyFill="1" applyBorder="1" applyAlignment="1">
      <alignment horizontal="center"/>
    </xf>
    <xf numFmtId="165" fontId="9" fillId="0" borderId="7" xfId="1" applyNumberFormat="1" applyFont="1" applyFill="1" applyBorder="1" applyAlignment="1"/>
    <xf numFmtId="165" fontId="9" fillId="0" borderId="16" xfId="1" applyNumberFormat="1" applyFont="1" applyFill="1" applyBorder="1" applyAlignment="1"/>
    <xf numFmtId="166" fontId="12" fillId="0" borderId="19" xfId="2" applyNumberFormat="1" applyFont="1" applyFill="1" applyBorder="1" applyAlignment="1"/>
    <xf numFmtId="166" fontId="9" fillId="0" borderId="7" xfId="1" applyNumberFormat="1" applyFont="1" applyFill="1" applyBorder="1" applyAlignment="1"/>
    <xf numFmtId="166" fontId="12" fillId="0" borderId="19" xfId="1" applyNumberFormat="1" applyFont="1" applyFill="1" applyBorder="1" applyAlignment="1"/>
    <xf numFmtId="166" fontId="12" fillId="0" borderId="7" xfId="1" applyNumberFormat="1" applyFont="1" applyFill="1" applyBorder="1" applyAlignment="1"/>
    <xf numFmtId="9" fontId="12" fillId="0" borderId="17" xfId="3" applyFont="1" applyFill="1" applyBorder="1" applyAlignment="1">
      <alignment horizontal="right"/>
    </xf>
    <xf numFmtId="0" fontId="9" fillId="0" borderId="10" xfId="0" applyFont="1" applyBorder="1"/>
    <xf numFmtId="166" fontId="4" fillId="0" borderId="11" xfId="2" applyNumberFormat="1" applyFont="1" applyFill="1" applyBorder="1" applyAlignment="1">
      <alignment horizontal="center"/>
    </xf>
    <xf numFmtId="165" fontId="9" fillId="0" borderId="11" xfId="1" applyNumberFormat="1" applyFont="1" applyFill="1" applyBorder="1" applyAlignment="1"/>
    <xf numFmtId="165" fontId="9" fillId="0" borderId="10" xfId="1" applyNumberFormat="1" applyFont="1" applyFill="1" applyBorder="1" applyAlignment="1"/>
    <xf numFmtId="166" fontId="12" fillId="0" borderId="14" xfId="2" applyNumberFormat="1" applyFont="1" applyFill="1" applyBorder="1" applyAlignment="1"/>
    <xf numFmtId="166" fontId="9" fillId="0" borderId="11" xfId="1" applyNumberFormat="1" applyFont="1" applyFill="1" applyBorder="1" applyAlignment="1"/>
    <xf numFmtId="166" fontId="12" fillId="0" borderId="14" xfId="1" applyNumberFormat="1" applyFont="1" applyFill="1" applyBorder="1" applyAlignment="1"/>
    <xf numFmtId="166" fontId="12" fillId="0" borderId="11" xfId="1" applyNumberFormat="1" applyFont="1" applyFill="1" applyBorder="1" applyAlignment="1"/>
    <xf numFmtId="9" fontId="12" fillId="0" borderId="9" xfId="3" applyFont="1" applyFill="1" applyBorder="1" applyAlignment="1">
      <alignment horizontal="right"/>
    </xf>
    <xf numFmtId="0" fontId="9" fillId="0" borderId="20" xfId="0" applyFont="1" applyBorder="1"/>
    <xf numFmtId="166" fontId="4" fillId="0" borderId="21" xfId="2" applyNumberFormat="1" applyFont="1" applyFill="1" applyBorder="1" applyAlignment="1">
      <alignment horizontal="center"/>
    </xf>
    <xf numFmtId="165" fontId="9" fillId="0" borderId="21" xfId="1" applyNumberFormat="1" applyFont="1" applyFill="1" applyBorder="1" applyAlignment="1"/>
    <xf numFmtId="165" fontId="9" fillId="0" borderId="22" xfId="1" applyNumberFormat="1" applyFont="1" applyFill="1" applyBorder="1" applyAlignment="1"/>
    <xf numFmtId="166" fontId="12" fillId="0" borderId="23" xfId="2" applyNumberFormat="1" applyFont="1" applyFill="1" applyBorder="1" applyAlignment="1"/>
    <xf numFmtId="165" fontId="9" fillId="0" borderId="21" xfId="0" applyNumberFormat="1" applyFont="1" applyBorder="1"/>
    <xf numFmtId="166" fontId="9" fillId="0" borderId="21" xfId="1" applyNumberFormat="1" applyFont="1" applyFill="1" applyBorder="1" applyAlignment="1"/>
    <xf numFmtId="166" fontId="12" fillId="0" borderId="23" xfId="1" applyNumberFormat="1" applyFont="1" applyFill="1" applyBorder="1" applyAlignment="1"/>
    <xf numFmtId="166" fontId="12" fillId="0" borderId="21" xfId="1" applyNumberFormat="1" applyFont="1" applyFill="1" applyBorder="1" applyAlignment="1"/>
    <xf numFmtId="9" fontId="12" fillId="0" borderId="24" xfId="3" applyFont="1" applyFill="1" applyBorder="1" applyAlignment="1">
      <alignment horizontal="right"/>
    </xf>
    <xf numFmtId="0" fontId="8" fillId="0" borderId="0" xfId="0" applyFont="1" applyAlignment="1">
      <alignment horizontal="left"/>
    </xf>
    <xf numFmtId="0" fontId="4" fillId="0" borderId="0" xfId="0" applyFont="1" applyAlignment="1">
      <alignment horizontal="left" vertical="center"/>
    </xf>
    <xf numFmtId="0" fontId="9" fillId="3" borderId="0" xfId="0" applyFont="1" applyFill="1" applyAlignment="1">
      <alignment horizontal="left" vertical="center"/>
    </xf>
    <xf numFmtId="167" fontId="25" fillId="3" borderId="0" xfId="0" quotePrefix="1" applyNumberFormat="1" applyFont="1" applyFill="1" applyAlignment="1">
      <alignment horizontal="center" vertical="center" wrapText="1"/>
    </xf>
    <xf numFmtId="165" fontId="9" fillId="0" borderId="20" xfId="0" applyNumberFormat="1" applyFont="1" applyBorder="1" applyAlignment="1">
      <alignment vertical="center"/>
    </xf>
    <xf numFmtId="166" fontId="4" fillId="0" borderId="21" xfId="1" applyNumberFormat="1" applyFont="1" applyBorder="1" applyAlignment="1">
      <alignment horizontal="center" vertical="center"/>
    </xf>
    <xf numFmtId="165" fontId="4" fillId="0" borderId="21" xfId="1" applyNumberFormat="1" applyFont="1" applyBorder="1" applyAlignment="1">
      <alignment horizontal="center" vertical="center"/>
    </xf>
    <xf numFmtId="166" fontId="27" fillId="0" borderId="25" xfId="1" applyNumberFormat="1" applyFont="1" applyBorder="1" applyAlignment="1">
      <alignment horizontal="center" vertical="center"/>
    </xf>
    <xf numFmtId="165" fontId="4" fillId="0" borderId="21" xfId="0" applyNumberFormat="1" applyFont="1" applyBorder="1" applyAlignment="1">
      <alignment horizontal="center" vertical="center"/>
    </xf>
    <xf numFmtId="165" fontId="27" fillId="0" borderId="22" xfId="1" applyNumberFormat="1" applyFont="1" applyBorder="1" applyAlignment="1">
      <alignment horizontal="center" vertical="center"/>
    </xf>
    <xf numFmtId="166" fontId="27" fillId="0" borderId="26" xfId="1" applyNumberFormat="1" applyFont="1" applyBorder="1" applyAlignment="1">
      <alignment horizontal="center" vertical="center"/>
    </xf>
    <xf numFmtId="165" fontId="4" fillId="0" borderId="7"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165" fontId="4" fillId="0" borderId="21" xfId="1" applyNumberFormat="1" applyFont="1" applyFill="1" applyBorder="1" applyAlignment="1">
      <alignment horizontal="center" vertical="center"/>
    </xf>
    <xf numFmtId="166" fontId="27" fillId="0" borderId="19" xfId="1" applyNumberFormat="1" applyFont="1" applyFill="1" applyBorder="1" applyAlignment="1">
      <alignment horizontal="center" vertical="center"/>
    </xf>
    <xf numFmtId="166" fontId="27" fillId="0" borderId="2" xfId="1" applyNumberFormat="1" applyFont="1" applyFill="1" applyBorder="1" applyAlignment="1">
      <alignment horizontal="center" vertical="center"/>
    </xf>
    <xf numFmtId="166" fontId="27" fillId="0" borderId="26" xfId="1" applyNumberFormat="1" applyFont="1" applyFill="1" applyBorder="1" applyAlignment="1">
      <alignment horizontal="center" vertical="center"/>
    </xf>
    <xf numFmtId="166" fontId="9" fillId="0" borderId="7" xfId="0" applyNumberFormat="1" applyFont="1" applyBorder="1"/>
    <xf numFmtId="166" fontId="9" fillId="0" borderId="21" xfId="0" applyNumberFormat="1" applyFont="1" applyBorder="1"/>
    <xf numFmtId="166" fontId="12" fillId="0" borderId="18" xfId="2" applyNumberFormat="1" applyFont="1" applyFill="1" applyBorder="1"/>
    <xf numFmtId="166" fontId="12" fillId="0" borderId="19" xfId="2" applyNumberFormat="1" applyFont="1" applyFill="1" applyBorder="1"/>
    <xf numFmtId="166" fontId="12" fillId="0" borderId="26" xfId="2" applyNumberFormat="1" applyFont="1" applyFill="1" applyBorder="1"/>
    <xf numFmtId="166" fontId="12" fillId="0" borderId="14" xfId="2" applyNumberFormat="1" applyFont="1" applyFill="1" applyBorder="1"/>
    <xf numFmtId="0" fontId="8" fillId="0" borderId="0" xfId="0" applyFont="1" applyAlignment="1">
      <alignment horizontal="left" vertical="top"/>
    </xf>
    <xf numFmtId="165" fontId="9" fillId="0" borderId="10" xfId="0" applyNumberFormat="1" applyFont="1" applyBorder="1" applyAlignment="1">
      <alignment vertical="center"/>
    </xf>
    <xf numFmtId="166" fontId="4" fillId="0" borderId="11" xfId="1" applyNumberFormat="1" applyFont="1" applyBorder="1" applyAlignment="1">
      <alignment horizontal="center" vertical="center"/>
    </xf>
    <xf numFmtId="165" fontId="4" fillId="0" borderId="11" xfId="1" applyNumberFormat="1" applyFont="1" applyBorder="1" applyAlignment="1">
      <alignment horizontal="center" vertical="center"/>
    </xf>
    <xf numFmtId="166" fontId="27" fillId="0" borderId="15" xfId="1" applyNumberFormat="1" applyFont="1" applyBorder="1" applyAlignment="1">
      <alignment horizontal="center" vertical="center"/>
    </xf>
    <xf numFmtId="165" fontId="4" fillId="0" borderId="11" xfId="0" applyNumberFormat="1" applyFont="1" applyBorder="1" applyAlignment="1">
      <alignment horizontal="center" vertical="center"/>
    </xf>
    <xf numFmtId="165" fontId="27" fillId="0" borderId="10" xfId="1" applyNumberFormat="1" applyFont="1" applyBorder="1" applyAlignment="1">
      <alignment horizontal="center" vertical="center"/>
    </xf>
    <xf numFmtId="165" fontId="4" fillId="0" borderId="11" xfId="1" applyNumberFormat="1" applyFont="1" applyFill="1" applyBorder="1" applyAlignment="1">
      <alignment horizontal="center" vertical="center"/>
    </xf>
    <xf numFmtId="0" fontId="9" fillId="3" borderId="0" xfId="0" applyFont="1" applyFill="1"/>
    <xf numFmtId="0" fontId="26" fillId="3" borderId="0" xfId="0" applyFont="1" applyFill="1" applyAlignment="1">
      <alignment horizontal="center" wrapText="1"/>
    </xf>
    <xf numFmtId="9" fontId="4" fillId="0" borderId="0" xfId="3" applyFont="1" applyFill="1" applyBorder="1"/>
    <xf numFmtId="0" fontId="30" fillId="0" borderId="0" xfId="0" applyFont="1"/>
    <xf numFmtId="0" fontId="11" fillId="0" borderId="0" xfId="0" applyFont="1" applyAlignment="1">
      <alignment horizontal="left"/>
    </xf>
    <xf numFmtId="167" fontId="26" fillId="3" borderId="0" xfId="0" applyNumberFormat="1" applyFont="1" applyFill="1" applyAlignment="1">
      <alignment horizontal="center" wrapText="1"/>
    </xf>
    <xf numFmtId="0" fontId="8"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12" fillId="3" borderId="0" xfId="0" applyFont="1" applyFill="1" applyAlignment="1">
      <alignment horizontal="left"/>
    </xf>
    <xf numFmtId="9" fontId="9" fillId="0" borderId="4" xfId="3" applyFont="1" applyFill="1" applyBorder="1"/>
    <xf numFmtId="9" fontId="9" fillId="0" borderId="17" xfId="3" applyFont="1" applyFill="1" applyBorder="1"/>
    <xf numFmtId="9" fontId="9" fillId="0" borderId="9" xfId="3" applyFont="1" applyFill="1" applyBorder="1"/>
    <xf numFmtId="166" fontId="12" fillId="0" borderId="23" xfId="2" applyNumberFormat="1" applyFont="1" applyFill="1" applyBorder="1"/>
    <xf numFmtId="9" fontId="9" fillId="0" borderId="24" xfId="3" applyFont="1" applyFill="1" applyBorder="1"/>
    <xf numFmtId="0" fontId="5" fillId="0" borderId="0" xfId="0" applyFont="1" applyAlignment="1">
      <alignment vertical="center"/>
    </xf>
    <xf numFmtId="0" fontId="25" fillId="3" borderId="0" xfId="0" applyFont="1" applyFill="1" applyAlignment="1">
      <alignment horizontal="left"/>
    </xf>
    <xf numFmtId="167" fontId="25" fillId="3" borderId="0" xfId="0" applyNumberFormat="1" applyFont="1" applyFill="1" applyAlignment="1">
      <alignment horizontal="center" vertical="center"/>
    </xf>
    <xf numFmtId="167" fontId="25" fillId="3" borderId="0" xfId="0" quotePrefix="1" applyNumberFormat="1" applyFont="1" applyFill="1" applyAlignment="1">
      <alignment horizontal="center" vertical="center"/>
    </xf>
    <xf numFmtId="43" fontId="9" fillId="0" borderId="0" xfId="1" applyFont="1" applyFill="1" applyBorder="1" applyAlignment="1"/>
    <xf numFmtId="165" fontId="9" fillId="0" borderId="3" xfId="1" applyNumberFormat="1" applyFont="1" applyFill="1" applyBorder="1" applyAlignment="1">
      <alignment vertical="center"/>
    </xf>
    <xf numFmtId="165" fontId="9" fillId="0" borderId="7" xfId="1" applyNumberFormat="1" applyFont="1" applyFill="1" applyBorder="1" applyAlignment="1">
      <alignment vertical="center"/>
    </xf>
    <xf numFmtId="165" fontId="9" fillId="0" borderId="11" xfId="1" applyNumberFormat="1" applyFont="1" applyFill="1" applyBorder="1" applyAlignment="1">
      <alignment vertical="center"/>
    </xf>
    <xf numFmtId="165" fontId="9" fillId="0" borderId="21" xfId="1" applyNumberFormat="1" applyFont="1" applyFill="1" applyBorder="1" applyAlignment="1">
      <alignment vertical="center"/>
    </xf>
    <xf numFmtId="0" fontId="12" fillId="0" borderId="0" xfId="0" applyFont="1" applyAlignment="1">
      <alignment horizontal="center" vertical="center" wrapText="1"/>
    </xf>
    <xf numFmtId="0" fontId="25" fillId="3" borderId="0" xfId="0" applyFont="1" applyFill="1" applyAlignment="1">
      <alignment horizontal="center" vertical="center"/>
    </xf>
    <xf numFmtId="0" fontId="12" fillId="0" borderId="0" xfId="0" applyFont="1" applyAlignment="1">
      <alignment horizontal="center" vertical="center"/>
    </xf>
    <xf numFmtId="15" fontId="25" fillId="3" borderId="0" xfId="0" applyNumberFormat="1" applyFont="1" applyFill="1" applyAlignment="1">
      <alignment horizontal="center" vertical="center" wrapText="1"/>
    </xf>
    <xf numFmtId="166" fontId="27" fillId="0" borderId="27" xfId="1" applyNumberFormat="1" applyFont="1" applyBorder="1" applyAlignment="1">
      <alignment horizontal="center" vertical="center"/>
    </xf>
    <xf numFmtId="166" fontId="27" fillId="0" borderId="27" xfId="1" applyNumberFormat="1" applyFont="1" applyFill="1" applyBorder="1" applyAlignment="1">
      <alignment horizontal="center" vertical="center"/>
    </xf>
    <xf numFmtId="169" fontId="9" fillId="0" borderId="0" xfId="0" applyNumberFormat="1" applyFont="1"/>
    <xf numFmtId="0" fontId="27" fillId="0" borderId="0" xfId="0" applyFont="1" applyAlignment="1">
      <alignment horizontal="left" vertical="center"/>
    </xf>
    <xf numFmtId="0" fontId="4" fillId="2" borderId="0" xfId="0" applyFont="1" applyFill="1"/>
    <xf numFmtId="0" fontId="7" fillId="0" borderId="0" xfId="0" applyFont="1" applyAlignment="1">
      <alignment horizontal="left" vertical="center"/>
    </xf>
    <xf numFmtId="0" fontId="4" fillId="0" borderId="0" xfId="0" applyFont="1" applyAlignment="1">
      <alignmen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wrapText="1"/>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4" fillId="2" borderId="0" xfId="0" applyFont="1" applyFill="1" applyAlignment="1">
      <alignment horizontal="left" wrapText="1"/>
    </xf>
    <xf numFmtId="0" fontId="33" fillId="0" borderId="0" xfId="0" applyFont="1" applyAlignment="1">
      <alignment horizontal="left" vertical="center" wrapText="1"/>
    </xf>
    <xf numFmtId="0" fontId="8" fillId="0" borderId="0" xfId="0" applyFont="1" applyAlignment="1">
      <alignment horizontal="left" vertical="center" wrapText="1"/>
    </xf>
    <xf numFmtId="166" fontId="12" fillId="0" borderId="8" xfId="0" applyNumberFormat="1" applyFont="1" applyBorder="1" applyAlignment="1">
      <alignment vertical="center"/>
    </xf>
    <xf numFmtId="166" fontId="12" fillId="0" borderId="16" xfId="0" applyNumberFormat="1" applyFont="1" applyBorder="1" applyAlignment="1">
      <alignment vertical="center"/>
    </xf>
    <xf numFmtId="166" fontId="12" fillId="0" borderId="20" xfId="0" applyNumberFormat="1" applyFont="1" applyBorder="1" applyAlignment="1">
      <alignment vertical="center"/>
    </xf>
    <xf numFmtId="166" fontId="12" fillId="0" borderId="10" xfId="0" applyNumberFormat="1" applyFont="1" applyBorder="1" applyAlignment="1">
      <alignment vertical="center"/>
    </xf>
    <xf numFmtId="166" fontId="12" fillId="0" borderId="3" xfId="2" applyNumberFormat="1" applyFont="1" applyFill="1" applyBorder="1" applyAlignment="1">
      <alignment vertical="center"/>
    </xf>
    <xf numFmtId="166" fontId="12" fillId="0" borderId="7" xfId="2" applyNumberFormat="1" applyFont="1" applyFill="1" applyBorder="1" applyAlignment="1">
      <alignment vertical="center"/>
    </xf>
    <xf numFmtId="166" fontId="12" fillId="0" borderId="21" xfId="2" applyNumberFormat="1" applyFont="1" applyFill="1" applyBorder="1" applyAlignment="1">
      <alignment vertical="center"/>
    </xf>
    <xf numFmtId="166" fontId="12" fillId="0" borderId="11" xfId="2" applyNumberFormat="1" applyFont="1" applyFill="1" applyBorder="1" applyAlignment="1">
      <alignment vertical="center"/>
    </xf>
    <xf numFmtId="168" fontId="9" fillId="0" borderId="3" xfId="2" applyNumberFormat="1" applyFont="1" applyFill="1" applyBorder="1" applyAlignment="1">
      <alignment vertical="center"/>
    </xf>
    <xf numFmtId="44" fontId="9" fillId="0" borderId="3" xfId="2" applyFont="1" applyFill="1" applyBorder="1" applyAlignment="1">
      <alignment vertical="center"/>
    </xf>
    <xf numFmtId="44" fontId="9" fillId="0" borderId="7" xfId="2" applyFont="1" applyFill="1" applyBorder="1" applyAlignment="1">
      <alignment vertical="center"/>
    </xf>
    <xf numFmtId="44" fontId="9" fillId="0" borderId="21" xfId="2" applyFont="1" applyFill="1" applyBorder="1" applyAlignment="1">
      <alignment vertical="center"/>
    </xf>
    <xf numFmtId="44" fontId="9" fillId="0" borderId="11" xfId="2" applyFont="1" applyFill="1" applyBorder="1" applyAlignment="1">
      <alignment vertical="center"/>
    </xf>
    <xf numFmtId="168" fontId="12" fillId="0" borderId="4" xfId="2" applyNumberFormat="1" applyFont="1" applyFill="1" applyBorder="1" applyAlignment="1">
      <alignment vertical="center"/>
    </xf>
    <xf numFmtId="44" fontId="12" fillId="0" borderId="4" xfId="2" applyFont="1" applyFill="1" applyBorder="1" applyAlignment="1">
      <alignment vertical="center"/>
    </xf>
    <xf numFmtId="44" fontId="12" fillId="0" borderId="17" xfId="2" applyFont="1" applyFill="1" applyBorder="1" applyAlignment="1">
      <alignment vertical="center"/>
    </xf>
    <xf numFmtId="44" fontId="12" fillId="0" borderId="24" xfId="2" applyFont="1" applyFill="1" applyBorder="1" applyAlignment="1">
      <alignment vertical="center"/>
    </xf>
    <xf numFmtId="44" fontId="12" fillId="0" borderId="9" xfId="2"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0" fontId="32" fillId="0" borderId="0" xfId="0" applyFont="1" applyAlignment="1">
      <alignment horizontal="left" vertical="top" wrapText="1"/>
    </xf>
    <xf numFmtId="0" fontId="25" fillId="3" borderId="0" xfId="0" applyFont="1" applyFill="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cellXfs>
  <cellStyles count="22">
    <cellStyle name="Comma" xfId="1" builtinId="3"/>
    <cellStyle name="Comma [0] 2" xfId="9" xr:uid="{00000000-0005-0000-0000-000005000000}"/>
    <cellStyle name="Comma 2" xfId="8" xr:uid="{00000000-0005-0000-0000-000004000000}"/>
    <cellStyle name="Currency" xfId="2" builtinId="4"/>
    <cellStyle name="Currency [0] 2" xfId="7" xr:uid="{00000000-0005-0000-0000-000003000000}"/>
    <cellStyle name="Currency 2" xfId="6" xr:uid="{00000000-0005-0000-0000-000002000000}"/>
    <cellStyle name="Heading 1 2" xfId="13" xr:uid="{D0BF59FC-95FF-4964-A35A-4D1690542EF5}"/>
    <cellStyle name="Heading 1 3" xfId="19" xr:uid="{565B46FA-86DE-4640-ADB8-5C5F7A434834}"/>
    <cellStyle name="Heading 2 2" xfId="14" xr:uid="{53174F53-8236-46BF-A172-61C3542396A2}"/>
    <cellStyle name="Heading 2 3" xfId="20" xr:uid="{8BA50281-9835-43EF-A841-222330B1E42F}"/>
    <cellStyle name="Heading 3 2" xfId="15" xr:uid="{F08FAF13-8FF8-46DF-9D3D-51C3F289B360}"/>
    <cellStyle name="Heading 3 3" xfId="21" xr:uid="{25D01CF2-9D0C-45E1-B023-B112F5EA6D54}"/>
    <cellStyle name="Normal" xfId="0" builtinId="0"/>
    <cellStyle name="Normal 2" xfId="4" xr:uid="{F3256A0C-B9B1-4326-8C83-BBFAEFC92550}"/>
    <cellStyle name="Normal 2 2" xfId="12" xr:uid="{FF5FDCD5-F78E-4AE4-AD05-29FAEF2ADF59}"/>
    <cellStyle name="Normal 2 3" xfId="18" xr:uid="{C4214B5A-9BD2-408B-950A-B6E498F20A34}"/>
    <cellStyle name="Normal 3" xfId="10" xr:uid="{672BDEA9-C6C8-461A-8208-0908A4DA0A81}"/>
    <cellStyle name="Normal 4" xfId="16" xr:uid="{42312B64-219F-4CA9-88F1-A39790E8BD62}"/>
    <cellStyle name="Percent" xfId="3" builtinId="5"/>
    <cellStyle name="Percent 2" xfId="5" xr:uid="{00000000-0005-0000-0000-000001000000}"/>
    <cellStyle name="Table (Normal)" xfId="11" xr:uid="{4B7F554C-0399-49D2-AA0D-8766BAC1655E}"/>
    <cellStyle name="Table (Normal) 2" xfId="17" xr:uid="{6668F940-A5DA-4240-BBFD-7FF5BDEFA59F}"/>
  </cellStyles>
  <dxfs count="0"/>
  <tableStyles count="0" defaultTableStyle="TableStyleMedium2" defaultPivotStyle="PivotStyleLight16"/>
  <colors>
    <mruColors>
      <color rgb="FF0093AD"/>
      <color rgb="FF1D1740"/>
      <color rgb="FFE4002B"/>
      <color rgb="FFFFFFC5"/>
      <color rgb="FF545859"/>
      <color rgb="FF969696"/>
      <color rgb="FF696B6B"/>
      <color rgb="FFE40521"/>
      <color rgb="FFE42B00"/>
      <color rgb="FFFD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C85"/>
  <sheetViews>
    <sheetView showGridLines="0" tabSelected="1" zoomScaleNormal="100" workbookViewId="0"/>
  </sheetViews>
  <sheetFormatPr defaultColWidth="9.26953125" defaultRowHeight="12.5" customHeight="1" x14ac:dyDescent="0.25"/>
  <cols>
    <col min="1" max="1" width="6.54296875" style="268" customWidth="1"/>
    <col min="2" max="2" width="153.7265625" style="268" customWidth="1"/>
    <col min="3" max="3" width="35.54296875" style="268" bestFit="1" customWidth="1"/>
    <col min="4" max="16384" width="9.26953125" style="268"/>
  </cols>
  <sheetData>
    <row r="1" spans="1:3" ht="13" x14ac:dyDescent="0.25">
      <c r="A1" s="267" t="s">
        <v>183</v>
      </c>
    </row>
    <row r="2" spans="1:3" s="272" customFormat="1" ht="13" x14ac:dyDescent="0.35">
      <c r="A2" s="269" t="s">
        <v>0</v>
      </c>
      <c r="B2" s="270"/>
      <c r="C2" s="271"/>
    </row>
    <row r="3" spans="1:3" ht="13" x14ac:dyDescent="0.25">
      <c r="A3" s="269"/>
      <c r="B3" s="270"/>
      <c r="C3" s="273"/>
    </row>
    <row r="4" spans="1:3" ht="13" x14ac:dyDescent="0.25">
      <c r="A4" s="269" t="s">
        <v>1</v>
      </c>
      <c r="B4" s="270"/>
      <c r="C4" s="273"/>
    </row>
    <row r="5" spans="1:3" x14ac:dyDescent="0.25">
      <c r="A5" s="303" t="s">
        <v>222</v>
      </c>
      <c r="B5" s="303"/>
      <c r="C5" s="273"/>
    </row>
    <row r="6" spans="1:3" x14ac:dyDescent="0.25">
      <c r="A6" s="303"/>
      <c r="B6" s="303"/>
      <c r="C6" s="273"/>
    </row>
    <row r="7" spans="1:3" x14ac:dyDescent="0.25">
      <c r="A7" s="303"/>
      <c r="B7" s="303"/>
      <c r="C7" s="273"/>
    </row>
    <row r="8" spans="1:3" x14ac:dyDescent="0.25">
      <c r="A8" s="303"/>
      <c r="B8" s="303"/>
      <c r="C8" s="273"/>
    </row>
    <row r="9" spans="1:3" x14ac:dyDescent="0.25">
      <c r="A9" s="303"/>
      <c r="B9" s="303"/>
      <c r="C9" s="273"/>
    </row>
    <row r="10" spans="1:3" x14ac:dyDescent="0.25">
      <c r="A10" s="274"/>
      <c r="B10" s="274"/>
      <c r="C10" s="273"/>
    </row>
    <row r="11" spans="1:3" ht="13" x14ac:dyDescent="0.25">
      <c r="A11" s="269" t="s">
        <v>2</v>
      </c>
      <c r="B11" s="270"/>
      <c r="C11" s="273"/>
    </row>
    <row r="12" spans="1:3" x14ac:dyDescent="0.25">
      <c r="A12" s="299" t="s">
        <v>223</v>
      </c>
      <c r="B12" s="299"/>
      <c r="C12" s="273"/>
    </row>
    <row r="13" spans="1:3" x14ac:dyDescent="0.25">
      <c r="A13" s="270" t="s">
        <v>3</v>
      </c>
      <c r="B13" s="270"/>
      <c r="C13" s="273"/>
    </row>
    <row r="14" spans="1:3" x14ac:dyDescent="0.25">
      <c r="A14" s="275" t="s">
        <v>4</v>
      </c>
      <c r="B14" s="276" t="s">
        <v>173</v>
      </c>
    </row>
    <row r="15" spans="1:3" x14ac:dyDescent="0.25">
      <c r="A15" s="275" t="s">
        <v>5</v>
      </c>
      <c r="B15" s="276" t="s">
        <v>7</v>
      </c>
    </row>
    <row r="16" spans="1:3" x14ac:dyDescent="0.25">
      <c r="A16" s="275" t="s">
        <v>6</v>
      </c>
      <c r="B16" s="276" t="s">
        <v>9</v>
      </c>
    </row>
    <row r="17" spans="1:3" x14ac:dyDescent="0.25">
      <c r="A17" s="275" t="s">
        <v>8</v>
      </c>
      <c r="B17" s="276" t="s">
        <v>11</v>
      </c>
    </row>
    <row r="18" spans="1:3" x14ac:dyDescent="0.25">
      <c r="A18" s="275" t="s">
        <v>10</v>
      </c>
      <c r="B18" s="276" t="s">
        <v>12</v>
      </c>
    </row>
    <row r="19" spans="1:3" x14ac:dyDescent="0.25">
      <c r="A19" s="276" t="s">
        <v>3</v>
      </c>
      <c r="B19" s="276"/>
    </row>
    <row r="20" spans="1:3" x14ac:dyDescent="0.25">
      <c r="A20" s="303" t="s">
        <v>219</v>
      </c>
      <c r="B20" s="303"/>
      <c r="C20" s="277"/>
    </row>
    <row r="21" spans="1:3" x14ac:dyDescent="0.25">
      <c r="A21" s="303"/>
      <c r="B21" s="303"/>
      <c r="C21" s="277"/>
    </row>
    <row r="22" spans="1:3" x14ac:dyDescent="0.25">
      <c r="A22" s="303"/>
      <c r="B22" s="303"/>
      <c r="C22" s="277"/>
    </row>
    <row r="23" spans="1:3" x14ac:dyDescent="0.25">
      <c r="A23" s="303"/>
      <c r="B23" s="303"/>
      <c r="C23" s="277"/>
    </row>
    <row r="24" spans="1:3" x14ac:dyDescent="0.25">
      <c r="A24" s="303"/>
      <c r="B24" s="303"/>
      <c r="C24" s="277"/>
    </row>
    <row r="25" spans="1:3" x14ac:dyDescent="0.25">
      <c r="A25" s="276"/>
      <c r="B25" s="276"/>
    </row>
    <row r="26" spans="1:3" x14ac:dyDescent="0.25">
      <c r="A26" s="303" t="s">
        <v>220</v>
      </c>
      <c r="B26" s="303"/>
    </row>
    <row r="27" spans="1:3" x14ac:dyDescent="0.25">
      <c r="A27" s="303"/>
      <c r="B27" s="303"/>
    </row>
    <row r="28" spans="1:3" x14ac:dyDescent="0.25">
      <c r="A28" s="303"/>
      <c r="B28" s="303"/>
    </row>
    <row r="29" spans="1:3" x14ac:dyDescent="0.25">
      <c r="A29" s="276" t="s">
        <v>3</v>
      </c>
      <c r="B29" s="276"/>
    </row>
    <row r="30" spans="1:3" x14ac:dyDescent="0.25">
      <c r="A30" s="303" t="s">
        <v>224</v>
      </c>
      <c r="B30" s="303"/>
    </row>
    <row r="31" spans="1:3" x14ac:dyDescent="0.25">
      <c r="A31" s="303"/>
      <c r="B31" s="303"/>
    </row>
    <row r="32" spans="1:3" x14ac:dyDescent="0.25">
      <c r="A32" s="303"/>
      <c r="B32" s="303"/>
    </row>
    <row r="33" spans="1:2" x14ac:dyDescent="0.25">
      <c r="A33" s="303"/>
      <c r="B33" s="303"/>
    </row>
    <row r="34" spans="1:2" x14ac:dyDescent="0.25">
      <c r="A34" s="303"/>
      <c r="B34" s="303"/>
    </row>
    <row r="35" spans="1:2" x14ac:dyDescent="0.25">
      <c r="A35" s="276"/>
      <c r="B35" s="276"/>
    </row>
    <row r="36" spans="1:2" x14ac:dyDescent="0.25">
      <c r="A36" s="303" t="s">
        <v>226</v>
      </c>
      <c r="B36" s="303"/>
    </row>
    <row r="37" spans="1:2" x14ac:dyDescent="0.25">
      <c r="A37" s="303"/>
      <c r="B37" s="303"/>
    </row>
    <row r="38" spans="1:2" x14ac:dyDescent="0.25">
      <c r="A38" s="303"/>
      <c r="B38" s="303"/>
    </row>
    <row r="39" spans="1:2" x14ac:dyDescent="0.25">
      <c r="A39" s="303"/>
      <c r="B39" s="303"/>
    </row>
    <row r="40" spans="1:2" x14ac:dyDescent="0.25">
      <c r="A40" s="303"/>
      <c r="B40" s="303"/>
    </row>
    <row r="41" spans="1:2" x14ac:dyDescent="0.25">
      <c r="A41" s="270"/>
      <c r="B41" s="270"/>
    </row>
    <row r="42" spans="1:2" x14ac:dyDescent="0.25">
      <c r="A42" s="304" t="s">
        <v>217</v>
      </c>
      <c r="B42" s="304"/>
    </row>
    <row r="43" spans="1:2" x14ac:dyDescent="0.25">
      <c r="A43" s="304"/>
      <c r="B43" s="304"/>
    </row>
    <row r="44" spans="1:2" x14ac:dyDescent="0.25">
      <c r="A44" s="304"/>
      <c r="B44" s="304"/>
    </row>
    <row r="45" spans="1:2" x14ac:dyDescent="0.25">
      <c r="A45" s="276"/>
      <c r="B45" s="276"/>
    </row>
    <row r="46" spans="1:2" x14ac:dyDescent="0.25">
      <c r="A46" s="303" t="s">
        <v>210</v>
      </c>
      <c r="B46" s="303"/>
    </row>
    <row r="47" spans="1:2" x14ac:dyDescent="0.25">
      <c r="A47" s="303"/>
      <c r="B47" s="303"/>
    </row>
    <row r="48" spans="1:2" x14ac:dyDescent="0.25">
      <c r="A48" s="274"/>
      <c r="B48" s="274"/>
    </row>
    <row r="49" spans="1:2" x14ac:dyDescent="0.25">
      <c r="A49" s="300" t="s">
        <v>211</v>
      </c>
      <c r="B49" s="299"/>
    </row>
    <row r="50" spans="1:2" x14ac:dyDescent="0.25">
      <c r="A50" s="206"/>
      <c r="B50" s="206"/>
    </row>
    <row r="51" spans="1:2" ht="13" x14ac:dyDescent="0.25">
      <c r="A51" s="301" t="s">
        <v>208</v>
      </c>
      <c r="B51" s="301"/>
    </row>
    <row r="52" spans="1:2" ht="13" x14ac:dyDescent="0.25">
      <c r="A52" s="206" t="s">
        <v>209</v>
      </c>
      <c r="B52" s="278"/>
    </row>
    <row r="53" spans="1:2" ht="13" x14ac:dyDescent="0.25">
      <c r="A53" s="278"/>
      <c r="B53" s="278"/>
    </row>
    <row r="54" spans="1:2" x14ac:dyDescent="0.25">
      <c r="A54" s="302" t="s">
        <v>212</v>
      </c>
      <c r="B54" s="298"/>
    </row>
    <row r="55" spans="1:2" ht="13" x14ac:dyDescent="0.25">
      <c r="A55" s="279"/>
      <c r="B55" s="274"/>
    </row>
    <row r="56" spans="1:2" x14ac:dyDescent="0.25">
      <c r="A56" s="298" t="s">
        <v>213</v>
      </c>
      <c r="B56" s="298"/>
    </row>
    <row r="57" spans="1:2" x14ac:dyDescent="0.25">
      <c r="A57" s="274"/>
      <c r="B57" s="274"/>
    </row>
    <row r="58" spans="1:2" x14ac:dyDescent="0.25">
      <c r="A58" s="302" t="s">
        <v>214</v>
      </c>
      <c r="B58" s="298"/>
    </row>
    <row r="59" spans="1:2" x14ac:dyDescent="0.25">
      <c r="A59" s="274"/>
      <c r="B59" s="274"/>
    </row>
    <row r="60" spans="1:2" x14ac:dyDescent="0.25">
      <c r="A60" s="298" t="s">
        <v>215</v>
      </c>
      <c r="B60" s="298"/>
    </row>
    <row r="61" spans="1:2" x14ac:dyDescent="0.25">
      <c r="A61" s="298"/>
      <c r="B61" s="298"/>
    </row>
    <row r="62" spans="1:2" x14ac:dyDescent="0.25">
      <c r="A62" s="274"/>
      <c r="B62" s="274"/>
    </row>
    <row r="63" spans="1:2" x14ac:dyDescent="0.25">
      <c r="A63" s="298" t="s">
        <v>216</v>
      </c>
      <c r="B63" s="298"/>
    </row>
    <row r="64" spans="1:2" x14ac:dyDescent="0.25">
      <c r="A64" s="274"/>
      <c r="B64" s="274"/>
    </row>
    <row r="65" spans="1:2" x14ac:dyDescent="0.25">
      <c r="A65" s="298" t="s">
        <v>225</v>
      </c>
      <c r="B65" s="298"/>
    </row>
    <row r="66" spans="1:2" x14ac:dyDescent="0.25">
      <c r="A66" s="298"/>
      <c r="B66" s="298"/>
    </row>
    <row r="67" spans="1:2" x14ac:dyDescent="0.25">
      <c r="A67" s="298"/>
      <c r="B67" s="298"/>
    </row>
    <row r="68" spans="1:2" x14ac:dyDescent="0.25">
      <c r="A68" s="298"/>
      <c r="B68" s="298"/>
    </row>
    <row r="69" spans="1:2" x14ac:dyDescent="0.25">
      <c r="A69" s="298"/>
      <c r="B69" s="298"/>
    </row>
    <row r="70" spans="1:2" x14ac:dyDescent="0.25">
      <c r="A70" s="274"/>
      <c r="B70" s="274"/>
    </row>
    <row r="71" spans="1:2" x14ac:dyDescent="0.25">
      <c r="A71" s="298" t="s">
        <v>218</v>
      </c>
      <c r="B71" s="298"/>
    </row>
    <row r="72" spans="1:2" x14ac:dyDescent="0.25">
      <c r="A72" s="298"/>
      <c r="B72" s="298"/>
    </row>
    <row r="73" spans="1:2" x14ac:dyDescent="0.25">
      <c r="A73" s="298"/>
      <c r="B73" s="298"/>
    </row>
    <row r="74" spans="1:2" x14ac:dyDescent="0.25">
      <c r="A74" s="298"/>
      <c r="B74" s="298"/>
    </row>
    <row r="75" spans="1:2" x14ac:dyDescent="0.25">
      <c r="A75" s="298"/>
      <c r="B75" s="298"/>
    </row>
    <row r="76" spans="1:2" x14ac:dyDescent="0.25">
      <c r="A76" s="298"/>
      <c r="B76" s="298"/>
    </row>
    <row r="77" spans="1:2" x14ac:dyDescent="0.25">
      <c r="A77" s="298"/>
      <c r="B77" s="298"/>
    </row>
    <row r="78" spans="1:2" x14ac:dyDescent="0.25">
      <c r="A78" s="274"/>
      <c r="B78" s="274"/>
    </row>
    <row r="79" spans="1:2" x14ac:dyDescent="0.25">
      <c r="A79" s="274"/>
      <c r="B79" s="274"/>
    </row>
    <row r="80" spans="1:2" x14ac:dyDescent="0.25">
      <c r="A80" s="298" t="s">
        <v>221</v>
      </c>
      <c r="B80" s="298"/>
    </row>
    <row r="81" spans="1:2" x14ac:dyDescent="0.25">
      <c r="A81" s="298"/>
      <c r="B81" s="298"/>
    </row>
    <row r="82" spans="1:2" x14ac:dyDescent="0.25">
      <c r="A82" s="298"/>
      <c r="B82" s="298"/>
    </row>
    <row r="83" spans="1:2" x14ac:dyDescent="0.25">
      <c r="A83" s="276"/>
      <c r="B83" s="276"/>
    </row>
    <row r="84" spans="1:2" x14ac:dyDescent="0.25">
      <c r="A84" s="298" t="s">
        <v>13</v>
      </c>
      <c r="B84" s="298"/>
    </row>
    <row r="85" spans="1:2" x14ac:dyDescent="0.25">
      <c r="A85" s="272"/>
      <c r="B85" s="272"/>
    </row>
  </sheetData>
  <mergeCells count="19">
    <mergeCell ref="A5:B9"/>
    <mergeCell ref="A20:B24"/>
    <mergeCell ref="A26:B28"/>
    <mergeCell ref="A30:B34"/>
    <mergeCell ref="A84:B84"/>
    <mergeCell ref="A12:B12"/>
    <mergeCell ref="A49:B49"/>
    <mergeCell ref="A51:B51"/>
    <mergeCell ref="A80:B82"/>
    <mergeCell ref="A54:B54"/>
    <mergeCell ref="A56:B56"/>
    <mergeCell ref="A58:B58"/>
    <mergeCell ref="A36:B40"/>
    <mergeCell ref="A42:B44"/>
    <mergeCell ref="A46:B47"/>
    <mergeCell ref="A65:B69"/>
    <mergeCell ref="A63:B63"/>
    <mergeCell ref="A60:B61"/>
    <mergeCell ref="A71:B77"/>
  </mergeCells>
  <pageMargins left="0.25" right="0.25" top="0.75" bottom="0.75" header="0.3" footer="0.3"/>
  <pageSetup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1"/>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ColWidth="9.26953125" defaultRowHeight="15" customHeight="1" x14ac:dyDescent="0.25"/>
  <cols>
    <col min="1" max="1" width="45.6328125" style="101" customWidth="1"/>
    <col min="2" max="12" width="14.6328125" style="3" customWidth="1"/>
    <col min="13" max="16384" width="9.26953125" style="3"/>
  </cols>
  <sheetData>
    <row r="1" spans="1:12" ht="15" customHeight="1" x14ac:dyDescent="0.3">
      <c r="A1" s="97" t="s">
        <v>183</v>
      </c>
    </row>
    <row r="2" spans="1:12" ht="15" customHeight="1" x14ac:dyDescent="0.3">
      <c r="A2" s="97" t="s">
        <v>131</v>
      </c>
    </row>
    <row r="3" spans="1:12" ht="15" customHeight="1" x14ac:dyDescent="0.3">
      <c r="A3" s="240" t="s">
        <v>197</v>
      </c>
    </row>
    <row r="5" spans="1:12" ht="15" customHeight="1" thickBot="1" x14ac:dyDescent="0.35">
      <c r="A5" s="252"/>
      <c r="B5" s="253" t="s">
        <v>151</v>
      </c>
      <c r="C5" s="253" t="s">
        <v>152</v>
      </c>
      <c r="D5" s="253" t="s">
        <v>153</v>
      </c>
      <c r="E5" s="253" t="s">
        <v>154</v>
      </c>
      <c r="F5" s="254" t="s">
        <v>155</v>
      </c>
      <c r="G5" s="253" t="s">
        <v>156</v>
      </c>
      <c r="H5" s="253" t="s">
        <v>157</v>
      </c>
      <c r="I5" s="253" t="s">
        <v>158</v>
      </c>
      <c r="J5" s="253" t="s">
        <v>159</v>
      </c>
      <c r="K5" s="253" t="s">
        <v>160</v>
      </c>
      <c r="L5" s="253" t="s">
        <v>167</v>
      </c>
    </row>
    <row r="6" spans="1:12" ht="15" customHeight="1" x14ac:dyDescent="0.25">
      <c r="A6" s="5" t="s">
        <v>66</v>
      </c>
      <c r="B6" s="280">
        <v>-28.8</v>
      </c>
      <c r="C6" s="280">
        <v>13.5</v>
      </c>
      <c r="D6" s="280">
        <v>33.700000000000003</v>
      </c>
      <c r="E6" s="281">
        <v>112.9</v>
      </c>
      <c r="F6" s="282">
        <v>131.30000000000001</v>
      </c>
      <c r="G6" s="283">
        <v>1.9</v>
      </c>
      <c r="H6" s="280">
        <v>57.3</v>
      </c>
      <c r="I6" s="280">
        <v>51.4</v>
      </c>
      <c r="J6" s="281">
        <v>-22.4</v>
      </c>
      <c r="K6" s="282">
        <v>88.2</v>
      </c>
      <c r="L6" s="283">
        <v>-12.6</v>
      </c>
    </row>
    <row r="7" spans="1:12" ht="15" customHeight="1" x14ac:dyDescent="0.25">
      <c r="A7" s="5" t="s">
        <v>130</v>
      </c>
      <c r="B7" s="284">
        <v>0.6</v>
      </c>
      <c r="C7" s="284">
        <v>45.7</v>
      </c>
      <c r="D7" s="284">
        <v>52.6</v>
      </c>
      <c r="E7" s="285">
        <v>113.50000000000003</v>
      </c>
      <c r="F7" s="286">
        <v>212.50000000000006</v>
      </c>
      <c r="G7" s="287">
        <v>20.5</v>
      </c>
      <c r="H7" s="284">
        <v>69.5</v>
      </c>
      <c r="I7" s="284">
        <v>68.099999999999994</v>
      </c>
      <c r="J7" s="285">
        <v>127.1</v>
      </c>
      <c r="K7" s="286">
        <v>285.2</v>
      </c>
      <c r="L7" s="287">
        <v>34.700000000000003</v>
      </c>
    </row>
    <row r="8" spans="1:12" ht="15" customHeight="1" x14ac:dyDescent="0.25">
      <c r="A8" s="2" t="s">
        <v>132</v>
      </c>
      <c r="B8" s="256">
        <v>227.9</v>
      </c>
      <c r="C8" s="256">
        <v>229</v>
      </c>
      <c r="D8" s="256">
        <v>229.3</v>
      </c>
      <c r="E8" s="257">
        <v>229.5</v>
      </c>
      <c r="F8" s="259">
        <v>228.9</v>
      </c>
      <c r="G8" s="258">
        <v>230.4</v>
      </c>
      <c r="H8" s="256">
        <v>231.4</v>
      </c>
      <c r="I8" s="256">
        <v>231.5</v>
      </c>
      <c r="J8" s="257">
        <v>231.6</v>
      </c>
      <c r="K8" s="259">
        <v>231.2</v>
      </c>
      <c r="L8" s="258">
        <v>232.8</v>
      </c>
    </row>
    <row r="9" spans="1:12" ht="15" customHeight="1" x14ac:dyDescent="0.25">
      <c r="A9" s="2" t="s">
        <v>185</v>
      </c>
      <c r="B9" s="256">
        <v>231.2</v>
      </c>
      <c r="C9" s="256">
        <v>231.5</v>
      </c>
      <c r="D9" s="256">
        <v>233.4</v>
      </c>
      <c r="E9" s="257">
        <v>234.6</v>
      </c>
      <c r="F9" s="259">
        <v>232.8</v>
      </c>
      <c r="G9" s="258">
        <v>232.3</v>
      </c>
      <c r="H9" s="256">
        <v>232.4</v>
      </c>
      <c r="I9" s="256">
        <v>235.9</v>
      </c>
      <c r="J9" s="257">
        <v>237</v>
      </c>
      <c r="K9" s="259">
        <v>234.7</v>
      </c>
      <c r="L9" s="258">
        <v>235.5</v>
      </c>
    </row>
    <row r="10" spans="1:12" ht="15" customHeight="1" x14ac:dyDescent="0.25">
      <c r="A10" s="2" t="s">
        <v>186</v>
      </c>
      <c r="B10" s="288">
        <v>-0.13</v>
      </c>
      <c r="C10" s="289">
        <v>0.06</v>
      </c>
      <c r="D10" s="289">
        <v>0.14000000000000001</v>
      </c>
      <c r="E10" s="290">
        <v>0.48</v>
      </c>
      <c r="F10" s="291">
        <v>0.56000000000000005</v>
      </c>
      <c r="G10" s="292">
        <v>0.01</v>
      </c>
      <c r="H10" s="289">
        <v>0.25</v>
      </c>
      <c r="I10" s="289">
        <v>0.22</v>
      </c>
      <c r="J10" s="290">
        <v>-0.1</v>
      </c>
      <c r="K10" s="291">
        <v>0.38</v>
      </c>
      <c r="L10" s="292">
        <v>-0.05</v>
      </c>
    </row>
    <row r="11" spans="1:12" ht="15" customHeight="1" thickBot="1" x14ac:dyDescent="0.3">
      <c r="A11" s="2" t="s">
        <v>187</v>
      </c>
      <c r="B11" s="293">
        <v>0</v>
      </c>
      <c r="C11" s="294">
        <v>0.2</v>
      </c>
      <c r="D11" s="294">
        <v>0.23</v>
      </c>
      <c r="E11" s="295">
        <v>0.48</v>
      </c>
      <c r="F11" s="296">
        <v>0.91</v>
      </c>
      <c r="G11" s="297">
        <v>0.09</v>
      </c>
      <c r="H11" s="294">
        <v>0.3</v>
      </c>
      <c r="I11" s="294">
        <v>0.28999999999999998</v>
      </c>
      <c r="J11" s="295">
        <v>0.54</v>
      </c>
      <c r="K11" s="296">
        <v>1.22</v>
      </c>
      <c r="L11" s="297">
        <v>0.15</v>
      </c>
    </row>
    <row r="12" spans="1:12" ht="15" customHeight="1" x14ac:dyDescent="0.3">
      <c r="A12" s="97"/>
      <c r="C12" s="255"/>
    </row>
    <row r="13" spans="1:12" ht="15" customHeight="1" x14ac:dyDescent="0.3">
      <c r="A13" s="97"/>
      <c r="D13" s="158"/>
      <c r="E13" s="158"/>
      <c r="F13" s="158"/>
      <c r="G13" s="158"/>
      <c r="H13" s="158"/>
      <c r="I13" s="158"/>
      <c r="J13" s="158"/>
      <c r="K13" s="158"/>
      <c r="L13" s="158"/>
    </row>
    <row r="14" spans="1:12" ht="15" customHeight="1" x14ac:dyDescent="0.25">
      <c r="A14" s="168" t="s">
        <v>67</v>
      </c>
      <c r="D14" s="158"/>
      <c r="E14" s="158"/>
      <c r="F14" s="158"/>
      <c r="G14" s="158"/>
      <c r="H14" s="158"/>
      <c r="I14" s="158"/>
      <c r="J14" s="158"/>
      <c r="K14" s="158"/>
      <c r="L14" s="158"/>
    </row>
    <row r="15" spans="1:12" ht="15" customHeight="1" x14ac:dyDescent="0.3">
      <c r="A15" s="97"/>
      <c r="D15" s="158"/>
      <c r="E15" s="158"/>
      <c r="F15" s="158"/>
      <c r="G15" s="158"/>
      <c r="H15" s="158"/>
      <c r="I15" s="158"/>
      <c r="J15" s="158"/>
      <c r="K15" s="158"/>
      <c r="L15" s="158"/>
    </row>
    <row r="16" spans="1:12" ht="15" customHeight="1" x14ac:dyDescent="0.25">
      <c r="A16" s="306" t="s">
        <v>207</v>
      </c>
      <c r="B16" s="306"/>
      <c r="C16" s="306"/>
      <c r="D16" s="306"/>
      <c r="E16" s="306"/>
      <c r="F16" s="306"/>
      <c r="G16" s="306"/>
      <c r="H16" s="306"/>
      <c r="I16" s="306"/>
      <c r="J16" s="306"/>
      <c r="K16" s="306"/>
      <c r="L16" s="306"/>
    </row>
    <row r="17" spans="1:12" ht="15" customHeight="1" x14ac:dyDescent="0.25">
      <c r="A17" s="307" t="s">
        <v>174</v>
      </c>
      <c r="B17" s="307"/>
      <c r="C17" s="307"/>
      <c r="D17" s="307"/>
      <c r="E17" s="307"/>
      <c r="F17" s="307"/>
      <c r="G17" s="307"/>
      <c r="H17" s="307"/>
      <c r="I17" s="307"/>
      <c r="J17" s="307"/>
      <c r="K17" s="307"/>
      <c r="L17" s="307"/>
    </row>
    <row r="18" spans="1:12" ht="15" customHeight="1" x14ac:dyDescent="0.25">
      <c r="A18" s="307"/>
      <c r="B18" s="307"/>
      <c r="C18" s="307"/>
      <c r="D18" s="307"/>
      <c r="E18" s="307"/>
      <c r="F18" s="307"/>
      <c r="G18" s="307"/>
      <c r="H18" s="307"/>
      <c r="I18" s="307"/>
      <c r="J18" s="307"/>
      <c r="K18" s="307"/>
      <c r="L18" s="307"/>
    </row>
    <row r="19" spans="1:12" ht="15" customHeight="1" x14ac:dyDescent="0.25">
      <c r="A19" s="243"/>
      <c r="B19" s="243"/>
      <c r="C19" s="243"/>
      <c r="D19" s="243"/>
      <c r="E19" s="243"/>
      <c r="F19" s="243"/>
      <c r="G19" s="243"/>
      <c r="H19" s="243"/>
      <c r="I19" s="243"/>
      <c r="J19" s="243"/>
      <c r="K19" s="243"/>
      <c r="L19" s="243"/>
    </row>
    <row r="20" spans="1:12" ht="15" customHeight="1" x14ac:dyDescent="0.25">
      <c r="A20" s="251"/>
      <c r="B20" s="251"/>
      <c r="C20" s="101"/>
    </row>
    <row r="21" spans="1:12" ht="15" customHeight="1" x14ac:dyDescent="0.25">
      <c r="A21" s="3"/>
      <c r="B21" s="242"/>
      <c r="C21" s="242"/>
      <c r="D21" s="242"/>
      <c r="E21" s="242"/>
      <c r="F21" s="242"/>
      <c r="G21" s="242"/>
      <c r="H21" s="242"/>
      <c r="I21" s="242"/>
      <c r="J21" s="242"/>
      <c r="K21" s="242"/>
      <c r="L21" s="242"/>
    </row>
  </sheetData>
  <mergeCells count="2">
    <mergeCell ref="A16:L16"/>
    <mergeCell ref="A17:L1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
  <sheetViews>
    <sheetView showGridLines="0" zoomScale="80" zoomScaleNormal="80" workbookViewId="0">
      <selection activeCell="A70" sqref="A70:B76"/>
    </sheetView>
  </sheetViews>
  <sheetFormatPr defaultColWidth="9.26953125" defaultRowHeight="14" x14ac:dyDescent="0.3"/>
  <cols>
    <col min="1" max="16384" width="9.26953125" style="1"/>
  </cols>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49"/>
  <sheetViews>
    <sheetView showGridLines="0" zoomScale="90" zoomScaleNormal="90" workbookViewId="0"/>
  </sheetViews>
  <sheetFormatPr defaultColWidth="9.26953125" defaultRowHeight="15" customHeight="1" outlineLevelRow="1" outlineLevelCol="1" x14ac:dyDescent="0.25"/>
  <cols>
    <col min="1" max="1" width="65" style="81" customWidth="1"/>
    <col min="2" max="8" width="19.1796875" style="3" hidden="1" customWidth="1" outlineLevel="1"/>
    <col min="9" max="9" width="19.1796875" style="3" customWidth="1" collapsed="1"/>
    <col min="10" max="10" width="19.1796875" style="3" customWidth="1"/>
    <col min="11" max="16384" width="9.26953125" style="3"/>
  </cols>
  <sheetData>
    <row r="1" spans="1:10" ht="15" customHeight="1" x14ac:dyDescent="0.3">
      <c r="A1" s="97" t="s">
        <v>183</v>
      </c>
    </row>
    <row r="2" spans="1:10" ht="15" customHeight="1" x14ac:dyDescent="0.25">
      <c r="A2" s="74" t="s">
        <v>14</v>
      </c>
    </row>
    <row r="3" spans="1:10" ht="15" customHeight="1" x14ac:dyDescent="0.25">
      <c r="A3" s="228" t="s">
        <v>198</v>
      </c>
    </row>
    <row r="4" spans="1:10" ht="15" customHeight="1" x14ac:dyDescent="0.25">
      <c r="A4" s="78"/>
    </row>
    <row r="5" spans="1:10" ht="15" customHeight="1" x14ac:dyDescent="0.3">
      <c r="A5" s="82"/>
      <c r="B5" s="83">
        <v>45382</v>
      </c>
      <c r="C5" s="83">
        <v>45473</v>
      </c>
      <c r="D5" s="83">
        <v>45565</v>
      </c>
      <c r="E5" s="83">
        <v>45657</v>
      </c>
      <c r="F5" s="83">
        <v>45747</v>
      </c>
      <c r="G5" s="83">
        <v>45838</v>
      </c>
      <c r="H5" s="83">
        <v>45930</v>
      </c>
      <c r="I5" s="83">
        <v>46022</v>
      </c>
      <c r="J5" s="84" t="s">
        <v>149</v>
      </c>
    </row>
    <row r="6" spans="1:10" ht="15" customHeight="1" x14ac:dyDescent="0.25">
      <c r="A6" s="76" t="s">
        <v>15</v>
      </c>
      <c r="B6" s="76"/>
      <c r="C6" s="76"/>
      <c r="D6" s="76"/>
      <c r="E6" s="76"/>
      <c r="F6" s="76"/>
      <c r="G6" s="76"/>
      <c r="H6" s="76"/>
      <c r="I6" s="76"/>
      <c r="J6" s="76"/>
    </row>
    <row r="7" spans="1:10" ht="15" customHeight="1" x14ac:dyDescent="0.25">
      <c r="A7" s="75" t="s">
        <v>16</v>
      </c>
      <c r="B7" s="85"/>
      <c r="C7" s="85"/>
      <c r="D7" s="85"/>
      <c r="E7" s="85"/>
      <c r="F7" s="85"/>
      <c r="G7" s="85"/>
      <c r="H7" s="85"/>
      <c r="I7" s="85"/>
      <c r="J7" s="85"/>
    </row>
    <row r="8" spans="1:10" ht="15" customHeight="1" x14ac:dyDescent="0.25">
      <c r="A8" s="77" t="s">
        <v>17</v>
      </c>
      <c r="B8" s="86">
        <v>553.5</v>
      </c>
      <c r="C8" s="86">
        <v>567.29999999999995</v>
      </c>
      <c r="D8" s="86">
        <v>775.4</v>
      </c>
      <c r="E8" s="86">
        <v>793.3</v>
      </c>
      <c r="F8" s="86">
        <v>623.20000000000005</v>
      </c>
      <c r="G8" s="86">
        <v>618.20000000000005</v>
      </c>
      <c r="H8" s="86">
        <v>634.4</v>
      </c>
      <c r="I8" s="86">
        <v>784.2</v>
      </c>
      <c r="J8" s="86">
        <v>600.6</v>
      </c>
    </row>
    <row r="9" spans="1:10" ht="25" x14ac:dyDescent="0.25">
      <c r="A9" s="72" t="s">
        <v>180</v>
      </c>
      <c r="B9" s="87">
        <v>1265.9000000000001</v>
      </c>
      <c r="C9" s="87">
        <v>1283.7</v>
      </c>
      <c r="D9" s="87">
        <v>1278.0999999999999</v>
      </c>
      <c r="E9" s="87">
        <v>1352.4</v>
      </c>
      <c r="F9" s="87">
        <v>1307.2</v>
      </c>
      <c r="G9" s="87">
        <v>1394.7</v>
      </c>
      <c r="H9" s="87">
        <v>1434.2</v>
      </c>
      <c r="I9" s="87">
        <v>1515.5</v>
      </c>
      <c r="J9" s="87">
        <v>1447.1</v>
      </c>
    </row>
    <row r="10" spans="1:10" ht="15" customHeight="1" x14ac:dyDescent="0.25">
      <c r="A10" s="77" t="s">
        <v>18</v>
      </c>
      <c r="B10" s="87">
        <v>86.4</v>
      </c>
      <c r="C10" s="87">
        <v>67.5</v>
      </c>
      <c r="D10" s="87">
        <v>65.5</v>
      </c>
      <c r="E10" s="87">
        <v>62.1</v>
      </c>
      <c r="F10" s="87">
        <v>121</v>
      </c>
      <c r="G10" s="87">
        <v>83.6</v>
      </c>
      <c r="H10" s="87">
        <v>89.4</v>
      </c>
      <c r="I10" s="87">
        <v>52.3</v>
      </c>
      <c r="J10" s="87">
        <v>82.9</v>
      </c>
    </row>
    <row r="11" spans="1:10" ht="15" customHeight="1" x14ac:dyDescent="0.25">
      <c r="A11" s="77" t="s">
        <v>19</v>
      </c>
      <c r="B11" s="87">
        <v>317</v>
      </c>
      <c r="C11" s="87">
        <v>296.7</v>
      </c>
      <c r="D11" s="87">
        <v>302</v>
      </c>
      <c r="E11" s="87">
        <v>301.39999999999998</v>
      </c>
      <c r="F11" s="87">
        <v>303.8</v>
      </c>
      <c r="G11" s="87">
        <v>310.7</v>
      </c>
      <c r="H11" s="87">
        <v>305.39999999999998</v>
      </c>
      <c r="I11" s="87">
        <v>301.39999999999998</v>
      </c>
      <c r="J11" s="87">
        <v>324.8</v>
      </c>
    </row>
    <row r="12" spans="1:10" ht="15" customHeight="1" x14ac:dyDescent="0.25">
      <c r="A12" s="77" t="s">
        <v>20</v>
      </c>
      <c r="B12" s="87">
        <v>237</v>
      </c>
      <c r="C12" s="87">
        <v>229.1</v>
      </c>
      <c r="D12" s="87">
        <v>227.9</v>
      </c>
      <c r="E12" s="87">
        <v>181.2</v>
      </c>
      <c r="F12" s="87">
        <v>249.6</v>
      </c>
      <c r="G12" s="87">
        <v>229.9</v>
      </c>
      <c r="H12" s="87">
        <v>208.4</v>
      </c>
      <c r="I12" s="87">
        <v>189.7</v>
      </c>
      <c r="J12" s="87">
        <v>292.5</v>
      </c>
    </row>
    <row r="13" spans="1:10" ht="15" hidden="1" customHeight="1" outlineLevel="1" x14ac:dyDescent="0.25">
      <c r="A13" s="77" t="s">
        <v>21</v>
      </c>
      <c r="B13" s="87">
        <v>0</v>
      </c>
      <c r="C13" s="87">
        <v>147.69999999999999</v>
      </c>
      <c r="D13" s="87">
        <v>0</v>
      </c>
      <c r="E13" s="87">
        <v>0</v>
      </c>
      <c r="F13" s="87">
        <v>0</v>
      </c>
      <c r="G13" s="87">
        <v>0</v>
      </c>
      <c r="H13" s="87">
        <v>0</v>
      </c>
      <c r="I13" s="87">
        <v>0</v>
      </c>
      <c r="J13" s="87">
        <v>0</v>
      </c>
    </row>
    <row r="14" spans="1:10" ht="15" customHeight="1" collapsed="1" x14ac:dyDescent="0.25">
      <c r="A14" s="75" t="s">
        <v>22</v>
      </c>
      <c r="B14" s="88">
        <f>SUM(B8:B13)</f>
        <v>2459.8000000000002</v>
      </c>
      <c r="C14" s="88">
        <f t="shared" ref="C14:I14" si="0">SUM(C8:C13)</f>
        <v>2591.9999999999995</v>
      </c>
      <c r="D14" s="88">
        <f t="shared" si="0"/>
        <v>2648.9</v>
      </c>
      <c r="E14" s="88">
        <f t="shared" si="0"/>
        <v>2690.3999999999996</v>
      </c>
      <c r="F14" s="88">
        <f t="shared" si="0"/>
        <v>2604.8000000000002</v>
      </c>
      <c r="G14" s="88">
        <f t="shared" si="0"/>
        <v>2637.1</v>
      </c>
      <c r="H14" s="88">
        <f t="shared" si="0"/>
        <v>2671.8</v>
      </c>
      <c r="I14" s="88">
        <f t="shared" si="0"/>
        <v>2843.1</v>
      </c>
      <c r="J14" s="88">
        <f>SUM(J8:J13)</f>
        <v>2747.9</v>
      </c>
    </row>
    <row r="15" spans="1:10" ht="15" customHeight="1" x14ac:dyDescent="0.25">
      <c r="A15" s="75" t="s">
        <v>23</v>
      </c>
      <c r="B15" s="87">
        <v>155.1</v>
      </c>
      <c r="C15" s="87">
        <v>148.19999999999999</v>
      </c>
      <c r="D15" s="87">
        <v>141.6</v>
      </c>
      <c r="E15" s="87">
        <v>136</v>
      </c>
      <c r="F15" s="87">
        <v>126</v>
      </c>
      <c r="G15" s="87">
        <v>123.8</v>
      </c>
      <c r="H15" s="87">
        <v>121.5</v>
      </c>
      <c r="I15" s="87">
        <v>132.9</v>
      </c>
      <c r="J15" s="87">
        <v>134.19999999999999</v>
      </c>
    </row>
    <row r="16" spans="1:10" ht="15" customHeight="1" x14ac:dyDescent="0.25">
      <c r="A16" s="75" t="s">
        <v>24</v>
      </c>
      <c r="B16" s="87">
        <v>2064.3000000000002</v>
      </c>
      <c r="C16" s="87">
        <v>2024</v>
      </c>
      <c r="D16" s="87">
        <v>2049.4</v>
      </c>
      <c r="E16" s="87">
        <v>1998.3</v>
      </c>
      <c r="F16" s="87">
        <v>2020.8</v>
      </c>
      <c r="G16" s="87">
        <v>2059.6999999999998</v>
      </c>
      <c r="H16" s="87">
        <v>2055.3000000000002</v>
      </c>
      <c r="I16" s="87">
        <v>2058.3000000000002</v>
      </c>
      <c r="J16" s="87">
        <v>2059.1999999999998</v>
      </c>
    </row>
    <row r="17" spans="1:10" ht="15" customHeight="1" x14ac:dyDescent="0.25">
      <c r="A17" s="75" t="s">
        <v>25</v>
      </c>
      <c r="B17" s="87">
        <v>791.3</v>
      </c>
      <c r="C17" s="87">
        <v>711.9</v>
      </c>
      <c r="D17" s="87">
        <v>703.2</v>
      </c>
      <c r="E17" s="87">
        <v>690.1</v>
      </c>
      <c r="F17" s="87">
        <v>682.4</v>
      </c>
      <c r="G17" s="87">
        <v>674.5</v>
      </c>
      <c r="H17" s="87">
        <v>664.3</v>
      </c>
      <c r="I17" s="87">
        <v>654.70000000000005</v>
      </c>
      <c r="J17" s="87">
        <v>645.1</v>
      </c>
    </row>
    <row r="18" spans="1:10" ht="15" customHeight="1" x14ac:dyDescent="0.25">
      <c r="A18" s="75" t="s">
        <v>26</v>
      </c>
      <c r="B18" s="87">
        <v>713.6</v>
      </c>
      <c r="C18" s="87">
        <v>710.5</v>
      </c>
      <c r="D18" s="87">
        <v>723.5</v>
      </c>
      <c r="E18" s="87">
        <v>723.6</v>
      </c>
      <c r="F18" s="87">
        <v>735.4</v>
      </c>
      <c r="G18" s="87">
        <v>731.9</v>
      </c>
      <c r="H18" s="87">
        <v>720.2</v>
      </c>
      <c r="I18" s="87">
        <v>536.9</v>
      </c>
      <c r="J18" s="87">
        <v>529.20000000000005</v>
      </c>
    </row>
    <row r="19" spans="1:10" ht="15" customHeight="1" x14ac:dyDescent="0.25">
      <c r="A19" s="75" t="s">
        <v>27</v>
      </c>
      <c r="B19" s="87">
        <v>99.8</v>
      </c>
      <c r="C19" s="87">
        <v>109.3</v>
      </c>
      <c r="D19" s="87">
        <v>124.2</v>
      </c>
      <c r="E19" s="87">
        <v>93.1</v>
      </c>
      <c r="F19" s="87">
        <v>65.099999999999994</v>
      </c>
      <c r="G19" s="87">
        <v>135.9</v>
      </c>
      <c r="H19" s="87">
        <v>164.5</v>
      </c>
      <c r="I19" s="87">
        <v>149</v>
      </c>
      <c r="J19" s="87">
        <v>217.3</v>
      </c>
    </row>
    <row r="20" spans="1:10" ht="15" customHeight="1" x14ac:dyDescent="0.25">
      <c r="A20" s="75" t="s">
        <v>28</v>
      </c>
      <c r="B20" s="87">
        <v>320.3</v>
      </c>
      <c r="C20" s="87">
        <v>307.8</v>
      </c>
      <c r="D20" s="87">
        <v>303.7</v>
      </c>
      <c r="E20" s="87">
        <v>290.10000000000002</v>
      </c>
      <c r="F20" s="87">
        <v>279.3</v>
      </c>
      <c r="G20" s="87">
        <v>276.3</v>
      </c>
      <c r="H20" s="87">
        <v>286.89999999999998</v>
      </c>
      <c r="I20" s="87">
        <v>277.2</v>
      </c>
      <c r="J20" s="87">
        <v>373.3</v>
      </c>
    </row>
    <row r="21" spans="1:10" ht="15" customHeight="1" x14ac:dyDescent="0.25">
      <c r="A21" s="75" t="s">
        <v>29</v>
      </c>
      <c r="B21" s="89">
        <v>886.9</v>
      </c>
      <c r="C21" s="89">
        <v>739.3</v>
      </c>
      <c r="D21" s="89">
        <v>839.5</v>
      </c>
      <c r="E21" s="89">
        <v>927.6</v>
      </c>
      <c r="F21" s="89">
        <v>893.7</v>
      </c>
      <c r="G21" s="89">
        <v>916.2</v>
      </c>
      <c r="H21" s="89">
        <v>1006.9</v>
      </c>
      <c r="I21" s="89">
        <v>1024.5</v>
      </c>
      <c r="J21" s="89">
        <v>941.9</v>
      </c>
    </row>
    <row r="22" spans="1:10" ht="15" customHeight="1" thickBot="1" x14ac:dyDescent="0.35">
      <c r="A22" s="74" t="s">
        <v>30</v>
      </c>
      <c r="B22" s="96">
        <f>SUM(B14:B21)</f>
        <v>7491.1000000000013</v>
      </c>
      <c r="C22" s="96">
        <f t="shared" ref="C22:I22" si="1">SUM(C14:C21)</f>
        <v>7342.9999999999991</v>
      </c>
      <c r="D22" s="96">
        <f t="shared" si="1"/>
        <v>7533.9999999999991</v>
      </c>
      <c r="E22" s="96">
        <f t="shared" si="1"/>
        <v>7549.2000000000016</v>
      </c>
      <c r="F22" s="96">
        <f t="shared" si="1"/>
        <v>7407.5</v>
      </c>
      <c r="G22" s="96">
        <f t="shared" si="1"/>
        <v>7555.4</v>
      </c>
      <c r="H22" s="96">
        <f t="shared" si="1"/>
        <v>7691.4</v>
      </c>
      <c r="I22" s="96">
        <f t="shared" si="1"/>
        <v>7676.5999999999995</v>
      </c>
      <c r="J22" s="96">
        <f>SUM(J14:J21)</f>
        <v>7648.0999999999995</v>
      </c>
    </row>
    <row r="23" spans="1:10" ht="15" customHeight="1" thickTop="1" x14ac:dyDescent="0.25">
      <c r="A23" s="75"/>
      <c r="B23" s="87"/>
      <c r="C23" s="87"/>
      <c r="D23" s="87"/>
      <c r="E23" s="87"/>
      <c r="F23" s="87"/>
      <c r="G23" s="87"/>
      <c r="H23" s="87"/>
      <c r="I23" s="87"/>
      <c r="J23" s="87"/>
    </row>
    <row r="24" spans="1:10" ht="15" customHeight="1" x14ac:dyDescent="0.3">
      <c r="A24" s="76" t="s">
        <v>182</v>
      </c>
      <c r="B24" s="90"/>
      <c r="C24" s="90"/>
      <c r="D24" s="90"/>
      <c r="E24" s="90"/>
      <c r="F24" s="90"/>
      <c r="G24" s="90"/>
      <c r="H24" s="90"/>
      <c r="I24" s="90"/>
      <c r="J24" s="90"/>
    </row>
    <row r="25" spans="1:10" ht="15" customHeight="1" x14ac:dyDescent="0.3">
      <c r="A25" s="74" t="s">
        <v>31</v>
      </c>
      <c r="B25" s="91"/>
      <c r="C25" s="91"/>
      <c r="D25" s="91"/>
      <c r="E25" s="91"/>
      <c r="F25" s="91"/>
      <c r="G25" s="91"/>
      <c r="H25" s="91"/>
      <c r="I25" s="91"/>
      <c r="J25" s="91"/>
    </row>
    <row r="26" spans="1:10" ht="15" customHeight="1" x14ac:dyDescent="0.25">
      <c r="A26" s="77" t="s">
        <v>32</v>
      </c>
      <c r="B26" s="86">
        <v>125</v>
      </c>
      <c r="C26" s="86">
        <v>141.69999999999999</v>
      </c>
      <c r="D26" s="86">
        <v>96.4</v>
      </c>
      <c r="E26" s="86">
        <v>103.2</v>
      </c>
      <c r="F26" s="86">
        <v>108.5</v>
      </c>
      <c r="G26" s="86">
        <v>174.8</v>
      </c>
      <c r="H26" s="86">
        <v>129.19999999999999</v>
      </c>
      <c r="I26" s="86">
        <v>124.9</v>
      </c>
      <c r="J26" s="86">
        <v>129.80000000000001</v>
      </c>
    </row>
    <row r="27" spans="1:10" ht="15" customHeight="1" x14ac:dyDescent="0.25">
      <c r="A27" s="77" t="s">
        <v>33</v>
      </c>
      <c r="B27" s="87">
        <v>1093.5999999999999</v>
      </c>
      <c r="C27" s="87">
        <v>1032.4000000000001</v>
      </c>
      <c r="D27" s="87">
        <v>1068.5999999999999</v>
      </c>
      <c r="E27" s="87">
        <v>1110.5</v>
      </c>
      <c r="F27" s="87">
        <v>1095.0999999999999</v>
      </c>
      <c r="G27" s="87">
        <v>1147.2</v>
      </c>
      <c r="H27" s="87">
        <v>1194.7</v>
      </c>
      <c r="I27" s="87">
        <v>1225</v>
      </c>
      <c r="J27" s="87">
        <v>1159.3</v>
      </c>
    </row>
    <row r="28" spans="1:10" ht="15" customHeight="1" x14ac:dyDescent="0.25">
      <c r="A28" s="77" t="s">
        <v>34</v>
      </c>
      <c r="B28" s="87">
        <v>708.1</v>
      </c>
      <c r="C28" s="87">
        <v>671.9</v>
      </c>
      <c r="D28" s="87">
        <v>799.9</v>
      </c>
      <c r="E28" s="87">
        <v>900.4</v>
      </c>
      <c r="F28" s="87">
        <v>759.3</v>
      </c>
      <c r="G28" s="87">
        <v>744.6</v>
      </c>
      <c r="H28" s="87">
        <v>898.5</v>
      </c>
      <c r="I28" s="87">
        <v>1021.5</v>
      </c>
      <c r="J28" s="87">
        <v>871.4</v>
      </c>
    </row>
    <row r="29" spans="1:10" ht="15" customHeight="1" x14ac:dyDescent="0.25">
      <c r="A29" s="77" t="s">
        <v>35</v>
      </c>
      <c r="B29" s="87">
        <v>19.899999999999999</v>
      </c>
      <c r="C29" s="87">
        <v>27.6</v>
      </c>
      <c r="D29" s="87">
        <v>30.7</v>
      </c>
      <c r="E29" s="87">
        <v>19.8</v>
      </c>
      <c r="F29" s="87">
        <v>31.4</v>
      </c>
      <c r="G29" s="87">
        <v>63.9</v>
      </c>
      <c r="H29" s="87">
        <v>75</v>
      </c>
      <c r="I29" s="87">
        <v>29</v>
      </c>
      <c r="J29" s="87">
        <v>86.5</v>
      </c>
    </row>
    <row r="30" spans="1:10" ht="15" customHeight="1" x14ac:dyDescent="0.25">
      <c r="A30" s="77" t="s">
        <v>36</v>
      </c>
      <c r="B30" s="87">
        <v>232.8</v>
      </c>
      <c r="C30" s="87">
        <v>238.7</v>
      </c>
      <c r="D30" s="87">
        <v>245.4</v>
      </c>
      <c r="E30" s="87">
        <v>196</v>
      </c>
      <c r="F30" s="87">
        <v>208.9</v>
      </c>
      <c r="G30" s="87">
        <v>195</v>
      </c>
      <c r="H30" s="87">
        <v>208.7</v>
      </c>
      <c r="I30" s="87">
        <v>191.4</v>
      </c>
      <c r="J30" s="87">
        <v>179.2</v>
      </c>
    </row>
    <row r="31" spans="1:10" ht="15" hidden="1" customHeight="1" outlineLevel="1" x14ac:dyDescent="0.25">
      <c r="A31" s="77" t="s">
        <v>37</v>
      </c>
      <c r="B31" s="92">
        <v>0</v>
      </c>
      <c r="C31" s="92">
        <v>23</v>
      </c>
      <c r="D31" s="92">
        <v>0</v>
      </c>
      <c r="E31" s="89">
        <v>0</v>
      </c>
      <c r="F31" s="89">
        <v>0</v>
      </c>
      <c r="G31" s="89">
        <v>0</v>
      </c>
      <c r="H31" s="89">
        <v>0</v>
      </c>
      <c r="I31" s="89">
        <v>0</v>
      </c>
      <c r="J31" s="89">
        <v>0</v>
      </c>
    </row>
    <row r="32" spans="1:10" ht="15" customHeight="1" collapsed="1" x14ac:dyDescent="0.25">
      <c r="A32" s="75" t="s">
        <v>38</v>
      </c>
      <c r="B32" s="88">
        <f>SUM(B26:B31)</f>
        <v>2179.4</v>
      </c>
      <c r="C32" s="88">
        <f t="shared" ref="C32:I32" si="2">SUM(C26:C31)</f>
        <v>2135.2999999999997</v>
      </c>
      <c r="D32" s="88">
        <f t="shared" si="2"/>
        <v>2241</v>
      </c>
      <c r="E32" s="88">
        <f t="shared" si="2"/>
        <v>2329.9</v>
      </c>
      <c r="F32" s="88">
        <f t="shared" si="2"/>
        <v>2203.1999999999998</v>
      </c>
      <c r="G32" s="88">
        <f t="shared" si="2"/>
        <v>2325.5</v>
      </c>
      <c r="H32" s="88">
        <f t="shared" si="2"/>
        <v>2506.1</v>
      </c>
      <c r="I32" s="88">
        <f t="shared" si="2"/>
        <v>2591.8000000000002</v>
      </c>
      <c r="J32" s="88">
        <f>SUM(J26:J31)</f>
        <v>2426.1999999999998</v>
      </c>
    </row>
    <row r="33" spans="1:10" ht="15" customHeight="1" x14ac:dyDescent="0.25">
      <c r="A33" s="75" t="s">
        <v>39</v>
      </c>
      <c r="B33" s="87">
        <v>3065.9</v>
      </c>
      <c r="C33" s="87">
        <v>3001.7</v>
      </c>
      <c r="D33" s="87">
        <v>2997</v>
      </c>
      <c r="E33" s="87">
        <v>2939.6</v>
      </c>
      <c r="F33" s="87">
        <v>2910.5</v>
      </c>
      <c r="G33" s="87">
        <v>2820.4</v>
      </c>
      <c r="H33" s="87">
        <v>2720.1</v>
      </c>
      <c r="I33" s="87">
        <v>2624.9</v>
      </c>
      <c r="J33" s="87">
        <v>2621</v>
      </c>
    </row>
    <row r="34" spans="1:10" ht="15" customHeight="1" x14ac:dyDescent="0.25">
      <c r="A34" s="75" t="s">
        <v>40</v>
      </c>
      <c r="B34" s="87">
        <v>58.9</v>
      </c>
      <c r="C34" s="87">
        <v>29.6</v>
      </c>
      <c r="D34" s="87">
        <v>43.2</v>
      </c>
      <c r="E34" s="87">
        <v>12.6</v>
      </c>
      <c r="F34" s="87">
        <v>16.5</v>
      </c>
      <c r="G34" s="87">
        <v>18.100000000000001</v>
      </c>
      <c r="H34" s="87">
        <v>19.3</v>
      </c>
      <c r="I34" s="87">
        <v>13.8</v>
      </c>
      <c r="J34" s="87">
        <v>38.4</v>
      </c>
    </row>
    <row r="35" spans="1:10" ht="15" customHeight="1" x14ac:dyDescent="0.25">
      <c r="A35" s="75" t="s">
        <v>41</v>
      </c>
      <c r="B35" s="87">
        <v>296.89999999999998</v>
      </c>
      <c r="C35" s="87">
        <v>283.8</v>
      </c>
      <c r="D35" s="87">
        <v>279.8</v>
      </c>
      <c r="E35" s="87">
        <v>270.3</v>
      </c>
      <c r="F35" s="87">
        <v>254.8</v>
      </c>
      <c r="G35" s="87">
        <v>246.6</v>
      </c>
      <c r="H35" s="87">
        <v>260.60000000000002</v>
      </c>
      <c r="I35" s="87">
        <v>246.6</v>
      </c>
      <c r="J35" s="87">
        <v>369.2</v>
      </c>
    </row>
    <row r="36" spans="1:10" ht="15" customHeight="1" x14ac:dyDescent="0.25">
      <c r="A36" s="75" t="s">
        <v>42</v>
      </c>
      <c r="B36" s="89">
        <v>264.60000000000002</v>
      </c>
      <c r="C36" s="89">
        <v>253.1</v>
      </c>
      <c r="D36" s="89">
        <v>270</v>
      </c>
      <c r="E36" s="89">
        <v>241.4</v>
      </c>
      <c r="F36" s="89">
        <v>245.6</v>
      </c>
      <c r="G36" s="89">
        <v>240.7</v>
      </c>
      <c r="H36" s="89">
        <v>227.3</v>
      </c>
      <c r="I36" s="89">
        <v>243.7</v>
      </c>
      <c r="J36" s="89">
        <v>240.6</v>
      </c>
    </row>
    <row r="37" spans="1:10" ht="15" customHeight="1" x14ac:dyDescent="0.3">
      <c r="A37" s="74" t="s">
        <v>43</v>
      </c>
      <c r="B37" s="93">
        <f t="shared" ref="B37:I37" si="3">SUM(B32:B36)</f>
        <v>5865.7</v>
      </c>
      <c r="C37" s="93">
        <f t="shared" si="3"/>
        <v>5703.5000000000009</v>
      </c>
      <c r="D37" s="93">
        <f t="shared" si="3"/>
        <v>5831</v>
      </c>
      <c r="E37" s="93">
        <f t="shared" si="3"/>
        <v>5793.8</v>
      </c>
      <c r="F37" s="93">
        <f t="shared" si="3"/>
        <v>5630.6</v>
      </c>
      <c r="G37" s="93">
        <f t="shared" si="3"/>
        <v>5651.3</v>
      </c>
      <c r="H37" s="93">
        <f t="shared" si="3"/>
        <v>5733.4000000000005</v>
      </c>
      <c r="I37" s="93">
        <f t="shared" si="3"/>
        <v>5720.8000000000011</v>
      </c>
      <c r="J37" s="93">
        <f>SUM(J32:J36)</f>
        <v>5695.4</v>
      </c>
    </row>
    <row r="38" spans="1:10" ht="15" customHeight="1" x14ac:dyDescent="0.25">
      <c r="A38" s="75"/>
      <c r="B38" s="87"/>
      <c r="C38" s="87"/>
      <c r="D38" s="87"/>
      <c r="E38" s="87"/>
      <c r="F38" s="87"/>
      <c r="G38" s="87"/>
      <c r="H38" s="87"/>
      <c r="I38" s="87"/>
      <c r="J38" s="87"/>
    </row>
    <row r="39" spans="1:10" ht="15" customHeight="1" x14ac:dyDescent="0.3">
      <c r="A39" s="74" t="s">
        <v>44</v>
      </c>
      <c r="B39" s="91"/>
      <c r="C39" s="91"/>
      <c r="D39" s="91"/>
      <c r="E39" s="91"/>
      <c r="F39" s="91"/>
      <c r="G39" s="91"/>
      <c r="H39" s="91"/>
      <c r="I39" s="91"/>
      <c r="J39" s="91"/>
    </row>
    <row r="40" spans="1:10" ht="37.5" x14ac:dyDescent="0.25">
      <c r="A40" s="29" t="s">
        <v>177</v>
      </c>
      <c r="B40" s="87">
        <v>22.9</v>
      </c>
      <c r="C40" s="87">
        <v>22.9</v>
      </c>
      <c r="D40" s="87">
        <v>22.9</v>
      </c>
      <c r="E40" s="87">
        <v>23</v>
      </c>
      <c r="F40" s="87">
        <v>23.1</v>
      </c>
      <c r="G40" s="87">
        <v>23.1</v>
      </c>
      <c r="H40" s="87">
        <v>23.2</v>
      </c>
      <c r="I40" s="87">
        <v>23.2</v>
      </c>
      <c r="J40" s="87">
        <v>23.4</v>
      </c>
    </row>
    <row r="41" spans="1:10" ht="15" customHeight="1" x14ac:dyDescent="0.25">
      <c r="A41" s="75" t="s">
        <v>45</v>
      </c>
      <c r="B41" s="87">
        <v>2954.6</v>
      </c>
      <c r="C41" s="87">
        <v>2959.4</v>
      </c>
      <c r="D41" s="87">
        <v>2970.7</v>
      </c>
      <c r="E41" s="87">
        <v>2986.4</v>
      </c>
      <c r="F41" s="87">
        <v>2992.2</v>
      </c>
      <c r="G41" s="87">
        <v>3006.2</v>
      </c>
      <c r="H41" s="87">
        <v>3020.4</v>
      </c>
      <c r="I41" s="87">
        <v>3038.4</v>
      </c>
      <c r="J41" s="87">
        <v>3033.4</v>
      </c>
    </row>
    <row r="42" spans="1:10" ht="15" customHeight="1" x14ac:dyDescent="0.25">
      <c r="A42" s="75" t="s">
        <v>46</v>
      </c>
      <c r="B42" s="87">
        <v>-1146</v>
      </c>
      <c r="C42" s="87">
        <v>-1132.5</v>
      </c>
      <c r="D42" s="87">
        <v>-1098.8</v>
      </c>
      <c r="E42" s="87">
        <v>-985.9</v>
      </c>
      <c r="F42" s="87">
        <v>-984</v>
      </c>
      <c r="G42" s="87">
        <v>-926.7</v>
      </c>
      <c r="H42" s="87">
        <v>-875.3</v>
      </c>
      <c r="I42" s="87">
        <v>-897.7</v>
      </c>
      <c r="J42" s="87">
        <v>-910.3</v>
      </c>
    </row>
    <row r="43" spans="1:10" ht="15" customHeight="1" x14ac:dyDescent="0.25">
      <c r="A43" s="75" t="s">
        <v>47</v>
      </c>
      <c r="B43" s="89">
        <v>-206.7</v>
      </c>
      <c r="C43" s="89">
        <v>-210.9</v>
      </c>
      <c r="D43" s="89">
        <v>-192.4</v>
      </c>
      <c r="E43" s="89">
        <v>-268.60000000000002</v>
      </c>
      <c r="F43" s="89">
        <v>-254.9</v>
      </c>
      <c r="G43" s="89">
        <v>-199.1</v>
      </c>
      <c r="H43" s="89">
        <v>-210.8</v>
      </c>
      <c r="I43" s="89">
        <v>-208.6</v>
      </c>
      <c r="J43" s="89">
        <v>-194.2</v>
      </c>
    </row>
    <row r="44" spans="1:10" ht="15" customHeight="1" x14ac:dyDescent="0.3">
      <c r="A44" s="74" t="s">
        <v>48</v>
      </c>
      <c r="B44" s="94">
        <f>SUM(B40:B43)</f>
        <v>1624.8</v>
      </c>
      <c r="C44" s="94">
        <f t="shared" ref="C44:I44" si="4">SUM(C40:C43)</f>
        <v>1638.9</v>
      </c>
      <c r="D44" s="94">
        <f t="shared" si="4"/>
        <v>1702.3999999999999</v>
      </c>
      <c r="E44" s="94">
        <f t="shared" si="4"/>
        <v>1754.9</v>
      </c>
      <c r="F44" s="94">
        <f t="shared" si="4"/>
        <v>1776.3999999999996</v>
      </c>
      <c r="G44" s="94">
        <f t="shared" si="4"/>
        <v>1903.4999999999995</v>
      </c>
      <c r="H44" s="94">
        <f t="shared" si="4"/>
        <v>1957.5000000000002</v>
      </c>
      <c r="I44" s="94">
        <f t="shared" si="4"/>
        <v>1955.2999999999997</v>
      </c>
      <c r="J44" s="94">
        <f>SUM(J40:J43)</f>
        <v>1952.3</v>
      </c>
    </row>
    <row r="45" spans="1:10" ht="15" customHeight="1" x14ac:dyDescent="0.25">
      <c r="A45" s="75" t="s">
        <v>49</v>
      </c>
      <c r="B45" s="89">
        <v>0.6</v>
      </c>
      <c r="C45" s="89">
        <v>0.6</v>
      </c>
      <c r="D45" s="89">
        <v>0.6</v>
      </c>
      <c r="E45" s="89">
        <v>0.5</v>
      </c>
      <c r="F45" s="89">
        <v>0.5</v>
      </c>
      <c r="G45" s="89">
        <v>0.6</v>
      </c>
      <c r="H45" s="89">
        <v>0.5</v>
      </c>
      <c r="I45" s="89">
        <v>0.5</v>
      </c>
      <c r="J45" s="89">
        <v>0.4</v>
      </c>
    </row>
    <row r="46" spans="1:10" ht="15" customHeight="1" x14ac:dyDescent="0.3">
      <c r="A46" s="74" t="s">
        <v>50</v>
      </c>
      <c r="B46" s="95">
        <f>SUM(B44:B45)</f>
        <v>1625.3999999999999</v>
      </c>
      <c r="C46" s="95">
        <f t="shared" ref="C46:I46" si="5">SUM(C44:C45)</f>
        <v>1639.5</v>
      </c>
      <c r="D46" s="95">
        <f t="shared" si="5"/>
        <v>1702.9999999999998</v>
      </c>
      <c r="E46" s="95">
        <f t="shared" si="5"/>
        <v>1755.4</v>
      </c>
      <c r="F46" s="95">
        <f t="shared" si="5"/>
        <v>1776.8999999999996</v>
      </c>
      <c r="G46" s="95">
        <f t="shared" si="5"/>
        <v>1904.0999999999995</v>
      </c>
      <c r="H46" s="95">
        <f t="shared" si="5"/>
        <v>1958.0000000000002</v>
      </c>
      <c r="I46" s="95">
        <f t="shared" si="5"/>
        <v>1955.7999999999997</v>
      </c>
      <c r="J46" s="95">
        <f>SUM(J44:J45)</f>
        <v>1952.7</v>
      </c>
    </row>
    <row r="47" spans="1:10" ht="15" customHeight="1" thickBot="1" x14ac:dyDescent="0.35">
      <c r="A47" s="74" t="s">
        <v>51</v>
      </c>
      <c r="B47" s="96">
        <f>B46+B37</f>
        <v>7491.0999999999995</v>
      </c>
      <c r="C47" s="96">
        <f t="shared" ref="C47:I47" si="6">C46+C37</f>
        <v>7343.0000000000009</v>
      </c>
      <c r="D47" s="96">
        <f t="shared" si="6"/>
        <v>7534</v>
      </c>
      <c r="E47" s="96">
        <f t="shared" si="6"/>
        <v>7549.2000000000007</v>
      </c>
      <c r="F47" s="96">
        <f t="shared" si="6"/>
        <v>7407.5</v>
      </c>
      <c r="G47" s="96">
        <f t="shared" si="6"/>
        <v>7555.4</v>
      </c>
      <c r="H47" s="96">
        <f t="shared" si="6"/>
        <v>7691.4000000000005</v>
      </c>
      <c r="I47" s="96">
        <f t="shared" si="6"/>
        <v>7676.6</v>
      </c>
      <c r="J47" s="96">
        <f>J46+J37</f>
        <v>7648.0999999999995</v>
      </c>
    </row>
    <row r="48" spans="1:10" ht="15" customHeight="1" thickTop="1" x14ac:dyDescent="0.25">
      <c r="A48" s="79"/>
      <c r="B48" s="73"/>
      <c r="C48" s="73"/>
      <c r="D48" s="73"/>
      <c r="E48" s="73"/>
      <c r="F48" s="73"/>
      <c r="G48" s="73"/>
      <c r="H48" s="73"/>
      <c r="I48" s="73"/>
      <c r="J48" s="73"/>
    </row>
    <row r="49" spans="1:1" ht="15" customHeight="1" x14ac:dyDescent="0.25">
      <c r="A49" s="80"/>
    </row>
  </sheetData>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L33"/>
  <sheetViews>
    <sheetView showGridLines="0" zoomScale="90" zoomScaleNormal="90" workbookViewId="0"/>
  </sheetViews>
  <sheetFormatPr defaultColWidth="9.26953125" defaultRowHeight="15" customHeight="1" outlineLevelCol="1" x14ac:dyDescent="0.25"/>
  <cols>
    <col min="1" max="1" width="54.6328125" style="111" customWidth="1"/>
    <col min="2" max="6" width="14.6328125" style="3" customWidth="1" outlineLevel="1"/>
    <col min="7" max="7" width="14.6328125" style="3" customWidth="1"/>
    <col min="8" max="11" width="14.6328125" style="3" customWidth="1" outlineLevel="1"/>
    <col min="12" max="12" width="14.6328125" style="3" customWidth="1"/>
    <col min="13" max="16384" width="9.26953125" style="3"/>
  </cols>
  <sheetData>
    <row r="1" spans="1:12" ht="15" customHeight="1" x14ac:dyDescent="0.3">
      <c r="A1" s="97" t="s">
        <v>183</v>
      </c>
    </row>
    <row r="2" spans="1:12" ht="15" customHeight="1" x14ac:dyDescent="0.3">
      <c r="A2" s="97" t="s">
        <v>52</v>
      </c>
    </row>
    <row r="3" spans="1:12" ht="15" customHeight="1" x14ac:dyDescent="0.3">
      <c r="A3" s="205" t="s">
        <v>197</v>
      </c>
    </row>
    <row r="4" spans="1:12" ht="15" customHeight="1" x14ac:dyDescent="0.25">
      <c r="A4" s="110"/>
    </row>
    <row r="5" spans="1:12" ht="15" customHeight="1" thickBot="1" x14ac:dyDescent="0.35">
      <c r="A5" s="112"/>
      <c r="B5" s="83" t="s">
        <v>151</v>
      </c>
      <c r="C5" s="83" t="s">
        <v>152</v>
      </c>
      <c r="D5" s="83" t="s">
        <v>153</v>
      </c>
      <c r="E5" s="83" t="s">
        <v>154</v>
      </c>
      <c r="F5" s="84" t="s">
        <v>155</v>
      </c>
      <c r="G5" s="83" t="s">
        <v>156</v>
      </c>
      <c r="H5" s="83" t="s">
        <v>157</v>
      </c>
      <c r="I5" s="83" t="s">
        <v>158</v>
      </c>
      <c r="J5" s="83" t="s">
        <v>159</v>
      </c>
      <c r="K5" s="84" t="s">
        <v>160</v>
      </c>
      <c r="L5" s="84" t="s">
        <v>167</v>
      </c>
    </row>
    <row r="6" spans="1:12" ht="15" customHeight="1" x14ac:dyDescent="0.25">
      <c r="A6" s="113" t="s">
        <v>57</v>
      </c>
      <c r="B6" s="116">
        <v>2184.8000000000002</v>
      </c>
      <c r="C6" s="116">
        <v>2288</v>
      </c>
      <c r="D6" s="116">
        <v>2344.1999999999998</v>
      </c>
      <c r="E6" s="126">
        <v>2629.5</v>
      </c>
      <c r="F6" s="146">
        <v>9446.5</v>
      </c>
      <c r="G6" s="136">
        <v>2284.6</v>
      </c>
      <c r="H6" s="116">
        <v>2483.9</v>
      </c>
      <c r="I6" s="116">
        <v>2605.9</v>
      </c>
      <c r="J6" s="126">
        <v>2913.8</v>
      </c>
      <c r="K6" s="146">
        <v>10288.200000000001</v>
      </c>
      <c r="L6" s="136">
        <v>2535.8000000000002</v>
      </c>
    </row>
    <row r="7" spans="1:12" ht="15" customHeight="1" x14ac:dyDescent="0.25">
      <c r="A7" s="114" t="s">
        <v>58</v>
      </c>
      <c r="B7" s="117"/>
      <c r="C7" s="117"/>
      <c r="D7" s="117"/>
      <c r="E7" s="127"/>
      <c r="F7" s="147"/>
      <c r="G7" s="137"/>
      <c r="H7" s="117"/>
      <c r="I7" s="117"/>
      <c r="J7" s="127"/>
      <c r="K7" s="147"/>
      <c r="L7" s="137"/>
    </row>
    <row r="8" spans="1:12" ht="15" customHeight="1" x14ac:dyDescent="0.25">
      <c r="A8" s="77" t="s">
        <v>59</v>
      </c>
      <c r="B8" s="117">
        <v>1832.5</v>
      </c>
      <c r="C8" s="117">
        <v>1874.8</v>
      </c>
      <c r="D8" s="117">
        <v>1911.8</v>
      </c>
      <c r="E8" s="127">
        <v>2101.1</v>
      </c>
      <c r="F8" s="147">
        <v>7720.2</v>
      </c>
      <c r="G8" s="137">
        <v>1900.3</v>
      </c>
      <c r="H8" s="117">
        <v>2016.6</v>
      </c>
      <c r="I8" s="117">
        <v>2152</v>
      </c>
      <c r="J8" s="127">
        <v>2339.2999999999997</v>
      </c>
      <c r="K8" s="147">
        <v>8408.2000000000007</v>
      </c>
      <c r="L8" s="137">
        <v>2115.1</v>
      </c>
    </row>
    <row r="9" spans="1:12" ht="15" customHeight="1" x14ac:dyDescent="0.25">
      <c r="A9" s="77" t="s">
        <v>60</v>
      </c>
      <c r="B9" s="117">
        <v>296</v>
      </c>
      <c r="C9" s="117">
        <v>294.2</v>
      </c>
      <c r="D9" s="117">
        <v>314.2</v>
      </c>
      <c r="E9" s="127">
        <v>319.7</v>
      </c>
      <c r="F9" s="147">
        <v>1224.0999999999999</v>
      </c>
      <c r="G9" s="137">
        <v>305.8</v>
      </c>
      <c r="H9" s="117">
        <v>318.3</v>
      </c>
      <c r="I9" s="117">
        <v>320.60000000000002</v>
      </c>
      <c r="J9" s="127">
        <v>372.1</v>
      </c>
      <c r="K9" s="147">
        <v>1317.2</v>
      </c>
      <c r="L9" s="137">
        <v>336.7</v>
      </c>
    </row>
    <row r="10" spans="1:12" ht="15" customHeight="1" x14ac:dyDescent="0.25">
      <c r="A10" s="77" t="s">
        <v>61</v>
      </c>
      <c r="B10" s="117">
        <v>32.5</v>
      </c>
      <c r="C10" s="117">
        <v>31.2</v>
      </c>
      <c r="D10" s="117">
        <v>28.9</v>
      </c>
      <c r="E10" s="127">
        <v>29.6</v>
      </c>
      <c r="F10" s="147">
        <v>122.2</v>
      </c>
      <c r="G10" s="137">
        <v>26.7</v>
      </c>
      <c r="H10" s="117">
        <v>26.2</v>
      </c>
      <c r="I10" s="117">
        <v>25.8</v>
      </c>
      <c r="J10" s="127">
        <v>25.5</v>
      </c>
      <c r="K10" s="147">
        <v>104.2</v>
      </c>
      <c r="L10" s="137">
        <v>25.3</v>
      </c>
    </row>
    <row r="11" spans="1:12" ht="15" customHeight="1" x14ac:dyDescent="0.25">
      <c r="A11" s="77" t="s">
        <v>62</v>
      </c>
      <c r="B11" s="117">
        <v>5</v>
      </c>
      <c r="C11" s="117">
        <v>17.399999999999999</v>
      </c>
      <c r="D11" s="117">
        <v>14.1</v>
      </c>
      <c r="E11" s="127">
        <v>4.5999999999999996</v>
      </c>
      <c r="F11" s="147">
        <v>41.1</v>
      </c>
      <c r="G11" s="137">
        <v>6.5</v>
      </c>
      <c r="H11" s="117">
        <v>0</v>
      </c>
      <c r="I11" s="117">
        <v>0</v>
      </c>
      <c r="J11" s="127">
        <v>0</v>
      </c>
      <c r="K11" s="147">
        <v>6.1</v>
      </c>
      <c r="L11" s="137">
        <v>0</v>
      </c>
    </row>
    <row r="12" spans="1:12" ht="15" customHeight="1" x14ac:dyDescent="0.25">
      <c r="A12" s="113" t="s">
        <v>63</v>
      </c>
      <c r="B12" s="118">
        <f t="shared" ref="B12:C12" si="0">SUM(B8:B11)</f>
        <v>2166</v>
      </c>
      <c r="C12" s="118">
        <f t="shared" si="0"/>
        <v>2217.6</v>
      </c>
      <c r="D12" s="118">
        <f t="shared" ref="D12:H12" si="1">SUM(D8:D11)</f>
        <v>2269</v>
      </c>
      <c r="E12" s="128">
        <f t="shared" si="1"/>
        <v>2454.9999999999995</v>
      </c>
      <c r="F12" s="148">
        <f t="shared" si="1"/>
        <v>9107.6</v>
      </c>
      <c r="G12" s="138">
        <f t="shared" si="1"/>
        <v>2239.2999999999997</v>
      </c>
      <c r="H12" s="118">
        <f t="shared" si="1"/>
        <v>2361.1</v>
      </c>
      <c r="I12" s="118">
        <f t="shared" ref="I12" si="2">SUM(I8:I11)</f>
        <v>2498.4</v>
      </c>
      <c r="J12" s="128">
        <f>SUM(J8:J11)</f>
        <v>2736.8999999999996</v>
      </c>
      <c r="K12" s="148">
        <f>SUM(K8:K11)</f>
        <v>9835.7000000000025</v>
      </c>
      <c r="L12" s="138">
        <f>SUM(L8:L11)</f>
        <v>2477.1</v>
      </c>
    </row>
    <row r="13" spans="1:12" ht="15" customHeight="1" x14ac:dyDescent="0.3">
      <c r="A13" s="113" t="s">
        <v>64</v>
      </c>
      <c r="B13" s="119">
        <f>B6-B12</f>
        <v>18.800000000000182</v>
      </c>
      <c r="C13" s="119">
        <f t="shared" ref="C13" si="3">C6-C12</f>
        <v>70.400000000000091</v>
      </c>
      <c r="D13" s="119">
        <f t="shared" ref="D13:E13" si="4">D6-D12</f>
        <v>75.199999999999818</v>
      </c>
      <c r="E13" s="129">
        <f t="shared" si="4"/>
        <v>174.50000000000045</v>
      </c>
      <c r="F13" s="149">
        <f>F6-F12</f>
        <v>338.89999999999964</v>
      </c>
      <c r="G13" s="139">
        <f t="shared" ref="G13:H13" si="5">G6-G12</f>
        <v>45.300000000000182</v>
      </c>
      <c r="H13" s="119">
        <f t="shared" si="5"/>
        <v>122.80000000000018</v>
      </c>
      <c r="I13" s="119">
        <f t="shared" ref="I13" si="6">I6-I12</f>
        <v>107.5</v>
      </c>
      <c r="J13" s="129">
        <f>J6-J12</f>
        <v>176.90000000000055</v>
      </c>
      <c r="K13" s="149">
        <f>K6-K12</f>
        <v>452.49999999999818</v>
      </c>
      <c r="L13" s="139">
        <f>L6-L12</f>
        <v>58.700000000000273</v>
      </c>
    </row>
    <row r="14" spans="1:12" ht="15" customHeight="1" x14ac:dyDescent="0.25">
      <c r="A14" s="114" t="s">
        <v>65</v>
      </c>
      <c r="B14" s="117">
        <v>-58.7</v>
      </c>
      <c r="C14" s="117">
        <v>-60.8</v>
      </c>
      <c r="D14" s="117">
        <v>-54.9</v>
      </c>
      <c r="E14" s="127">
        <v>-55.5</v>
      </c>
      <c r="F14" s="147">
        <v>-229.9</v>
      </c>
      <c r="G14" s="137">
        <v>-52.3</v>
      </c>
      <c r="H14" s="117">
        <v>-53.2</v>
      </c>
      <c r="I14" s="117">
        <v>-56</v>
      </c>
      <c r="J14" s="127">
        <v>-54.699999999999996</v>
      </c>
      <c r="K14" s="147">
        <v>-216.20000000000002</v>
      </c>
      <c r="L14" s="137">
        <v>-49.2</v>
      </c>
    </row>
    <row r="15" spans="1:12" ht="15" customHeight="1" x14ac:dyDescent="0.25">
      <c r="A15" s="114" t="s">
        <v>139</v>
      </c>
      <c r="B15" s="117">
        <v>11.7</v>
      </c>
      <c r="C15" s="117">
        <v>4.3</v>
      </c>
      <c r="D15" s="117">
        <v>12.1</v>
      </c>
      <c r="E15" s="127">
        <v>9.3000000000000007</v>
      </c>
      <c r="F15" s="147">
        <v>37.4</v>
      </c>
      <c r="G15" s="137">
        <v>11.1</v>
      </c>
      <c r="H15" s="117">
        <v>0.2</v>
      </c>
      <c r="I15" s="117">
        <v>-8.6</v>
      </c>
      <c r="J15" s="127">
        <v>-171</v>
      </c>
      <c r="K15" s="147">
        <v>-168.3</v>
      </c>
      <c r="L15" s="137">
        <v>-4.0999999999999996</v>
      </c>
    </row>
    <row r="16" spans="1:12" ht="15" customHeight="1" x14ac:dyDescent="0.25">
      <c r="A16" s="114" t="s">
        <v>150</v>
      </c>
      <c r="B16" s="117">
        <v>1.7</v>
      </c>
      <c r="C16" s="117">
        <v>3.3</v>
      </c>
      <c r="D16" s="117">
        <v>20.6</v>
      </c>
      <c r="E16" s="127">
        <v>3.8</v>
      </c>
      <c r="F16" s="147">
        <v>29.4</v>
      </c>
      <c r="G16" s="137">
        <v>0.9</v>
      </c>
      <c r="H16" s="117">
        <v>6.4</v>
      </c>
      <c r="I16" s="117">
        <v>2.2000000000000002</v>
      </c>
      <c r="J16" s="127">
        <v>36.700000000000003</v>
      </c>
      <c r="K16" s="147">
        <v>46.2</v>
      </c>
      <c r="L16" s="137">
        <v>-15</v>
      </c>
    </row>
    <row r="17" spans="1:12" ht="15" customHeight="1" x14ac:dyDescent="0.3">
      <c r="A17" s="113" t="s">
        <v>140</v>
      </c>
      <c r="B17" s="121">
        <f t="shared" ref="B17:C17" si="7">SUM(B13:B16)</f>
        <v>-26.499999999999822</v>
      </c>
      <c r="C17" s="121">
        <f t="shared" si="7"/>
        <v>17.200000000000095</v>
      </c>
      <c r="D17" s="121">
        <f>SUM(D13:D16)</f>
        <v>52.999999999999822</v>
      </c>
      <c r="E17" s="130">
        <f>SUM(E13:E16)</f>
        <v>132.10000000000048</v>
      </c>
      <c r="F17" s="150">
        <f>SUM(F13:F16)</f>
        <v>175.79999999999964</v>
      </c>
      <c r="G17" s="140">
        <f>SUM(G13:G16)</f>
        <v>5.0000000000001847</v>
      </c>
      <c r="H17" s="121">
        <f t="shared" ref="H17:I17" si="8">SUM(H13:H16)</f>
        <v>76.200000000000188</v>
      </c>
      <c r="I17" s="121">
        <f t="shared" si="8"/>
        <v>45.1</v>
      </c>
      <c r="J17" s="130">
        <f>SUM(J13:J16)</f>
        <v>-12.09999999999944</v>
      </c>
      <c r="K17" s="150">
        <f>SUM(K13:K16)</f>
        <v>114.19999999999816</v>
      </c>
      <c r="L17" s="140">
        <f>SUM(L13:L16)</f>
        <v>-9.5999999999997296</v>
      </c>
    </row>
    <row r="18" spans="1:12" ht="15" customHeight="1" x14ac:dyDescent="0.25">
      <c r="A18" s="114" t="s">
        <v>188</v>
      </c>
      <c r="B18" s="122">
        <v>2.2999999999999998</v>
      </c>
      <c r="C18" s="122">
        <v>3.7</v>
      </c>
      <c r="D18" s="122">
        <v>19.3</v>
      </c>
      <c r="E18" s="131">
        <v>19.2</v>
      </c>
      <c r="F18" s="151">
        <v>44.5</v>
      </c>
      <c r="G18" s="141">
        <v>3.1</v>
      </c>
      <c r="H18" s="122">
        <v>18.899999999999999</v>
      </c>
      <c r="I18" s="122">
        <v>-6.3</v>
      </c>
      <c r="J18" s="131">
        <v>10.3</v>
      </c>
      <c r="K18" s="151">
        <v>26</v>
      </c>
      <c r="L18" s="141">
        <v>3</v>
      </c>
    </row>
    <row r="19" spans="1:12" ht="15" customHeight="1" thickBot="1" x14ac:dyDescent="0.35">
      <c r="A19" s="113" t="s">
        <v>66</v>
      </c>
      <c r="B19" s="123">
        <f t="shared" ref="B19:C19" si="9">B17-B18</f>
        <v>-28.799999999999823</v>
      </c>
      <c r="C19" s="123">
        <f t="shared" si="9"/>
        <v>13.500000000000096</v>
      </c>
      <c r="D19" s="123">
        <f t="shared" ref="D19:H19" si="10">D17-D18</f>
        <v>33.699999999999818</v>
      </c>
      <c r="E19" s="132">
        <f t="shared" si="10"/>
        <v>112.90000000000047</v>
      </c>
      <c r="F19" s="152">
        <f t="shared" si="10"/>
        <v>131.29999999999964</v>
      </c>
      <c r="G19" s="142">
        <f t="shared" si="10"/>
        <v>1.9000000000001847</v>
      </c>
      <c r="H19" s="123">
        <f t="shared" si="10"/>
        <v>57.300000000000189</v>
      </c>
      <c r="I19" s="123">
        <f t="shared" ref="I19" si="11">I17-I18</f>
        <v>51.4</v>
      </c>
      <c r="J19" s="132">
        <f>J17-J18</f>
        <v>-22.399999999999441</v>
      </c>
      <c r="K19" s="152">
        <f>K17-K18</f>
        <v>88.199999999998155</v>
      </c>
      <c r="L19" s="142">
        <f>L17-L18</f>
        <v>-12.59999999999973</v>
      </c>
    </row>
    <row r="20" spans="1:12" ht="15" customHeight="1" thickTop="1" x14ac:dyDescent="0.25">
      <c r="A20" s="114"/>
      <c r="B20" s="117"/>
      <c r="C20" s="117"/>
      <c r="D20" s="117"/>
      <c r="E20" s="127"/>
      <c r="F20" s="147"/>
      <c r="G20" s="137"/>
      <c r="H20" s="117"/>
      <c r="I20" s="117"/>
      <c r="J20" s="127"/>
      <c r="K20" s="147"/>
      <c r="L20" s="137"/>
    </row>
    <row r="21" spans="1:12" ht="15" customHeight="1" x14ac:dyDescent="0.25">
      <c r="A21" s="113" t="s">
        <v>141</v>
      </c>
      <c r="B21" s="117"/>
      <c r="C21" s="117"/>
      <c r="D21" s="117"/>
      <c r="E21" s="127"/>
      <c r="F21" s="147"/>
      <c r="G21" s="137"/>
      <c r="H21" s="117"/>
      <c r="I21" s="117"/>
      <c r="J21" s="127"/>
      <c r="K21" s="147"/>
      <c r="L21" s="137"/>
    </row>
    <row r="22" spans="1:12" ht="25" x14ac:dyDescent="0.25">
      <c r="A22" s="72" t="s">
        <v>142</v>
      </c>
      <c r="B22" s="125">
        <v>-0.13</v>
      </c>
      <c r="C22" s="125">
        <v>0.06</v>
      </c>
      <c r="D22" s="125">
        <v>0.15</v>
      </c>
      <c r="E22" s="133">
        <v>0.49</v>
      </c>
      <c r="F22" s="153">
        <v>0.56999999999999995</v>
      </c>
      <c r="G22" s="143">
        <v>0.01</v>
      </c>
      <c r="H22" s="125">
        <v>0.25</v>
      </c>
      <c r="I22" s="125">
        <v>0.22</v>
      </c>
      <c r="J22" s="133">
        <v>-0.1</v>
      </c>
      <c r="K22" s="153">
        <v>0.38</v>
      </c>
      <c r="L22" s="143">
        <v>-0.05</v>
      </c>
    </row>
    <row r="23" spans="1:12" ht="25" x14ac:dyDescent="0.25">
      <c r="A23" s="72" t="s">
        <v>143</v>
      </c>
      <c r="B23" s="117">
        <v>227.9</v>
      </c>
      <c r="C23" s="117">
        <v>229</v>
      </c>
      <c r="D23" s="117">
        <v>229.3</v>
      </c>
      <c r="E23" s="127">
        <v>229.5</v>
      </c>
      <c r="F23" s="147">
        <v>228.9</v>
      </c>
      <c r="G23" s="137">
        <v>230.4</v>
      </c>
      <c r="H23" s="117">
        <v>231.4</v>
      </c>
      <c r="I23" s="117">
        <v>231.5</v>
      </c>
      <c r="J23" s="127">
        <v>231.6</v>
      </c>
      <c r="K23" s="147">
        <v>231.2</v>
      </c>
      <c r="L23" s="137">
        <v>232.8</v>
      </c>
    </row>
    <row r="24" spans="1:12" ht="15" customHeight="1" x14ac:dyDescent="0.25">
      <c r="A24" s="113" t="s">
        <v>144</v>
      </c>
      <c r="B24" s="124"/>
      <c r="C24" s="124"/>
      <c r="D24" s="124"/>
      <c r="E24" s="134"/>
      <c r="F24" s="154"/>
      <c r="G24" s="144"/>
      <c r="H24" s="124"/>
      <c r="I24" s="124"/>
      <c r="J24" s="134"/>
      <c r="K24" s="154"/>
      <c r="L24" s="144"/>
    </row>
    <row r="25" spans="1:12" ht="25" x14ac:dyDescent="0.25">
      <c r="A25" s="72" t="s">
        <v>145</v>
      </c>
      <c r="B25" s="125">
        <v>-0.13</v>
      </c>
      <c r="C25" s="125">
        <v>0.06</v>
      </c>
      <c r="D25" s="125">
        <v>0.14000000000000001</v>
      </c>
      <c r="E25" s="133">
        <v>0.48</v>
      </c>
      <c r="F25" s="153">
        <v>0.56000000000000005</v>
      </c>
      <c r="G25" s="143">
        <v>0.01</v>
      </c>
      <c r="H25" s="125">
        <v>0.25</v>
      </c>
      <c r="I25" s="125">
        <v>0.22</v>
      </c>
      <c r="J25" s="133">
        <v>-0.1</v>
      </c>
      <c r="K25" s="153">
        <v>0.38</v>
      </c>
      <c r="L25" s="143">
        <v>-0.05</v>
      </c>
    </row>
    <row r="26" spans="1:12" ht="25.5" thickBot="1" x14ac:dyDescent="0.3">
      <c r="A26" s="72" t="s">
        <v>146</v>
      </c>
      <c r="B26" s="120">
        <v>227.9</v>
      </c>
      <c r="C26" s="120">
        <v>231.5</v>
      </c>
      <c r="D26" s="120">
        <v>233.4</v>
      </c>
      <c r="E26" s="135">
        <v>234.6</v>
      </c>
      <c r="F26" s="155">
        <v>232.8</v>
      </c>
      <c r="G26" s="145">
        <v>232.3</v>
      </c>
      <c r="H26" s="120">
        <v>232.4</v>
      </c>
      <c r="I26" s="120">
        <v>235.9</v>
      </c>
      <c r="J26" s="135">
        <v>231.6</v>
      </c>
      <c r="K26" s="155">
        <v>234.7</v>
      </c>
      <c r="L26" s="145">
        <v>232.8</v>
      </c>
    </row>
    <row r="27" spans="1:12" ht="15" customHeight="1" x14ac:dyDescent="0.25">
      <c r="A27" s="114"/>
    </row>
    <row r="28" spans="1:12" ht="15" customHeight="1" x14ac:dyDescent="0.25">
      <c r="A28" s="114"/>
    </row>
    <row r="29" spans="1:12" ht="15" customHeight="1" x14ac:dyDescent="0.25">
      <c r="A29" s="168" t="s">
        <v>67</v>
      </c>
      <c r="B29" s="168"/>
      <c r="C29" s="168"/>
      <c r="D29" s="168"/>
      <c r="E29" s="168"/>
      <c r="F29" s="168"/>
      <c r="G29" s="168"/>
      <c r="H29" s="168"/>
      <c r="I29" s="168"/>
      <c r="J29" s="168"/>
      <c r="K29" s="168"/>
      <c r="L29" s="168"/>
    </row>
    <row r="30" spans="1:12" ht="15" customHeight="1" x14ac:dyDescent="0.25">
      <c r="A30" s="168"/>
      <c r="B30" s="168"/>
      <c r="C30" s="168"/>
      <c r="D30" s="168"/>
      <c r="E30" s="168"/>
      <c r="F30" s="168"/>
      <c r="G30" s="168"/>
      <c r="H30" s="168"/>
      <c r="I30" s="168"/>
      <c r="J30" s="168"/>
      <c r="K30" s="168"/>
      <c r="L30" s="168"/>
    </row>
    <row r="33" spans="10:12" ht="15" customHeight="1" x14ac:dyDescent="0.25">
      <c r="J33" s="115"/>
      <c r="K33" s="115"/>
      <c r="L33" s="115"/>
    </row>
  </sheetData>
  <pageMargins left="0.25" right="0.25"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67"/>
  <sheetViews>
    <sheetView showGridLines="0" zoomScale="80" zoomScaleNormal="80" workbookViewId="0">
      <pane xSplit="1" ySplit="6" topLeftCell="C7" activePane="bottomRight" state="frozen"/>
      <selection activeCell="C31" sqref="C31"/>
      <selection pane="topRight" activeCell="C31" sqref="C31"/>
      <selection pane="bottomLeft" activeCell="C31" sqref="C31"/>
      <selection pane="bottomRight" activeCell="J42" sqref="J42"/>
    </sheetView>
  </sheetViews>
  <sheetFormatPr defaultColWidth="8.7265625" defaultRowHeight="15" customHeight="1" outlineLevelRow="1" outlineLevelCol="1" x14ac:dyDescent="0.25"/>
  <cols>
    <col min="1" max="1" width="74.453125" style="3" customWidth="1"/>
    <col min="2" max="3" width="23.7265625" style="3" hidden="1" customWidth="1" outlineLevel="1"/>
    <col min="4" max="4" width="23.54296875" style="3" hidden="1" customWidth="1" outlineLevel="1"/>
    <col min="5" max="5" width="24.1796875" style="3" hidden="1" customWidth="1" outlineLevel="1"/>
    <col min="6" max="6" width="24.1796875" style="3" customWidth="1" collapsed="1"/>
    <col min="7" max="9" width="24.1796875" style="3" hidden="1" customWidth="1" outlineLevel="1"/>
    <col min="10" max="10" width="24.1796875" style="3" customWidth="1" collapsed="1"/>
    <col min="11" max="11" width="8.7265625" style="3"/>
    <col min="12" max="12" width="24.1796875" style="3" customWidth="1"/>
    <col min="13" max="16384" width="8.7265625" style="3"/>
  </cols>
  <sheetData>
    <row r="1" spans="1:14" ht="15" customHeight="1" x14ac:dyDescent="0.3">
      <c r="A1" s="97" t="s">
        <v>183</v>
      </c>
    </row>
    <row r="2" spans="1:14" ht="15" customHeight="1" x14ac:dyDescent="0.3">
      <c r="A2" s="97" t="s">
        <v>68</v>
      </c>
    </row>
    <row r="3" spans="1:14" ht="15" customHeight="1" x14ac:dyDescent="0.3">
      <c r="A3" s="160" t="s">
        <v>193</v>
      </c>
    </row>
    <row r="4" spans="1:14" ht="15" customHeight="1" x14ac:dyDescent="0.3">
      <c r="A4" s="160"/>
    </row>
    <row r="5" spans="1:14" ht="15" customHeight="1" x14ac:dyDescent="0.3">
      <c r="B5" s="83" t="s">
        <v>54</v>
      </c>
      <c r="C5" s="83" t="s">
        <v>55</v>
      </c>
      <c r="D5" s="83" t="s">
        <v>56</v>
      </c>
      <c r="E5" s="83" t="s">
        <v>53</v>
      </c>
      <c r="F5" s="83" t="s">
        <v>54</v>
      </c>
      <c r="G5" s="83" t="s">
        <v>55</v>
      </c>
      <c r="H5" s="83" t="s">
        <v>56</v>
      </c>
      <c r="I5" s="83" t="s">
        <v>53</v>
      </c>
      <c r="J5" s="83" t="s">
        <v>54</v>
      </c>
      <c r="K5" s="164"/>
      <c r="L5" s="83" t="s">
        <v>179</v>
      </c>
    </row>
    <row r="6" spans="1:14" ht="15" customHeight="1" thickBot="1" x14ac:dyDescent="0.35">
      <c r="A6" s="157"/>
      <c r="B6" s="83">
        <v>45382</v>
      </c>
      <c r="C6" s="83">
        <v>45473</v>
      </c>
      <c r="D6" s="83">
        <v>45565</v>
      </c>
      <c r="E6" s="83">
        <v>45657</v>
      </c>
      <c r="F6" s="83">
        <v>45747</v>
      </c>
      <c r="G6" s="83">
        <v>45838</v>
      </c>
      <c r="H6" s="83">
        <v>45930</v>
      </c>
      <c r="I6" s="83">
        <v>46022</v>
      </c>
      <c r="J6" s="84" t="s">
        <v>149</v>
      </c>
      <c r="K6" s="164"/>
      <c r="L6" s="83">
        <v>46112</v>
      </c>
    </row>
    <row r="7" spans="1:14" ht="15" customHeight="1" x14ac:dyDescent="0.3">
      <c r="A7" s="157" t="s">
        <v>69</v>
      </c>
      <c r="B7" s="98"/>
      <c r="C7" s="98"/>
      <c r="D7" s="177"/>
      <c r="E7" s="195"/>
      <c r="F7" s="186"/>
      <c r="G7" s="98"/>
      <c r="H7" s="177"/>
      <c r="I7" s="195"/>
      <c r="J7" s="186"/>
      <c r="L7" s="98"/>
    </row>
    <row r="8" spans="1:14" ht="15" customHeight="1" x14ac:dyDescent="0.25">
      <c r="A8" s="3" t="s">
        <v>66</v>
      </c>
      <c r="B8" s="170">
        <v>-28.8</v>
      </c>
      <c r="C8" s="170">
        <v>-15.3</v>
      </c>
      <c r="D8" s="178">
        <v>18.399999999999999</v>
      </c>
      <c r="E8" s="196">
        <v>131.30000000000001</v>
      </c>
      <c r="F8" s="187">
        <v>1.9</v>
      </c>
      <c r="G8" s="170">
        <v>59.2</v>
      </c>
      <c r="H8" s="178">
        <v>110.6</v>
      </c>
      <c r="I8" s="196">
        <v>88.2</v>
      </c>
      <c r="J8" s="187">
        <v>-12.6</v>
      </c>
      <c r="K8" s="165"/>
      <c r="L8" s="170">
        <v>73.7</v>
      </c>
      <c r="N8" s="73"/>
    </row>
    <row r="9" spans="1:14" ht="15" customHeight="1" x14ac:dyDescent="0.25">
      <c r="A9" s="3" t="s">
        <v>189</v>
      </c>
      <c r="B9" s="171"/>
      <c r="C9" s="171"/>
      <c r="D9" s="179"/>
      <c r="E9" s="197"/>
      <c r="F9" s="188"/>
      <c r="G9" s="171"/>
      <c r="H9" s="179"/>
      <c r="I9" s="197"/>
      <c r="J9" s="188"/>
      <c r="K9" s="165"/>
      <c r="L9" s="171"/>
      <c r="N9" s="73"/>
    </row>
    <row r="10" spans="1:14" ht="15" customHeight="1" x14ac:dyDescent="0.25">
      <c r="A10" s="105" t="s">
        <v>61</v>
      </c>
      <c r="B10" s="171">
        <v>32.5</v>
      </c>
      <c r="C10" s="171">
        <v>63.7</v>
      </c>
      <c r="D10" s="179">
        <v>92.6</v>
      </c>
      <c r="E10" s="197">
        <v>122.2</v>
      </c>
      <c r="F10" s="188">
        <v>26.7</v>
      </c>
      <c r="G10" s="171">
        <v>52.9</v>
      </c>
      <c r="H10" s="179">
        <v>78.7</v>
      </c>
      <c r="I10" s="197">
        <v>104.2</v>
      </c>
      <c r="J10" s="188">
        <v>25.3</v>
      </c>
      <c r="K10" s="165"/>
      <c r="L10" s="171">
        <v>102.8</v>
      </c>
      <c r="N10" s="73"/>
    </row>
    <row r="11" spans="1:14" ht="15" customHeight="1" x14ac:dyDescent="0.25">
      <c r="A11" s="105" t="s">
        <v>70</v>
      </c>
      <c r="B11" s="171">
        <v>1.1000000000000001</v>
      </c>
      <c r="C11" s="171">
        <v>1.2</v>
      </c>
      <c r="D11" s="179">
        <v>3.8</v>
      </c>
      <c r="E11" s="197">
        <v>3.8</v>
      </c>
      <c r="F11" s="188">
        <v>6.5</v>
      </c>
      <c r="G11" s="171">
        <v>6.5</v>
      </c>
      <c r="H11" s="179">
        <v>6.5</v>
      </c>
      <c r="I11" s="197">
        <v>6.5</v>
      </c>
      <c r="J11" s="188">
        <v>0</v>
      </c>
      <c r="K11" s="165"/>
      <c r="L11" s="171">
        <v>0</v>
      </c>
      <c r="N11" s="73"/>
    </row>
    <row r="12" spans="1:14" ht="15" customHeight="1" x14ac:dyDescent="0.25">
      <c r="A12" s="105" t="s">
        <v>178</v>
      </c>
      <c r="B12" s="171">
        <v>-2.4</v>
      </c>
      <c r="C12" s="171">
        <v>-3.4</v>
      </c>
      <c r="D12" s="179">
        <v>-0.9</v>
      </c>
      <c r="E12" s="197">
        <v>-4.3</v>
      </c>
      <c r="F12" s="188">
        <v>0.2</v>
      </c>
      <c r="G12" s="171">
        <v>-3.3</v>
      </c>
      <c r="H12" s="179">
        <v>-5.2</v>
      </c>
      <c r="I12" s="197">
        <v>-4.3</v>
      </c>
      <c r="J12" s="188">
        <v>2.5</v>
      </c>
      <c r="K12" s="165"/>
      <c r="L12" s="171">
        <v>-2</v>
      </c>
      <c r="N12" s="73"/>
    </row>
    <row r="13" spans="1:14" ht="15" customHeight="1" x14ac:dyDescent="0.25">
      <c r="A13" s="105" t="s">
        <v>71</v>
      </c>
      <c r="B13" s="171">
        <v>6.4</v>
      </c>
      <c r="C13" s="171">
        <v>11.9</v>
      </c>
      <c r="D13" s="179">
        <v>22.3</v>
      </c>
      <c r="E13" s="197">
        <v>35.6</v>
      </c>
      <c r="F13" s="188">
        <v>16</v>
      </c>
      <c r="G13" s="171">
        <v>30.1</v>
      </c>
      <c r="H13" s="179">
        <v>44.1</v>
      </c>
      <c r="I13" s="197">
        <v>58.2</v>
      </c>
      <c r="J13" s="188">
        <v>16.3</v>
      </c>
      <c r="K13" s="165"/>
      <c r="L13" s="171">
        <v>58.5</v>
      </c>
      <c r="N13" s="73"/>
    </row>
    <row r="14" spans="1:14" ht="15" customHeight="1" x14ac:dyDescent="0.25">
      <c r="A14" s="105" t="s">
        <v>72</v>
      </c>
      <c r="B14" s="171">
        <v>22</v>
      </c>
      <c r="C14" s="171">
        <v>45.4</v>
      </c>
      <c r="D14" s="179">
        <v>67.900000000000006</v>
      </c>
      <c r="E14" s="197">
        <v>86.5</v>
      </c>
      <c r="F14" s="188">
        <v>21.7</v>
      </c>
      <c r="G14" s="171">
        <v>43.4</v>
      </c>
      <c r="H14" s="179">
        <v>64.599999999999994</v>
      </c>
      <c r="I14" s="197">
        <v>86.5</v>
      </c>
      <c r="J14" s="188">
        <v>22.2</v>
      </c>
      <c r="K14" s="165"/>
      <c r="L14" s="171">
        <v>87</v>
      </c>
      <c r="N14" s="73"/>
    </row>
    <row r="15" spans="1:14" ht="15" customHeight="1" x14ac:dyDescent="0.25">
      <c r="A15" s="105" t="s">
        <v>73</v>
      </c>
      <c r="B15" s="171">
        <v>0</v>
      </c>
      <c r="C15" s="171">
        <v>0</v>
      </c>
      <c r="D15" s="179">
        <v>0</v>
      </c>
      <c r="E15" s="197">
        <v>0</v>
      </c>
      <c r="F15" s="188">
        <v>0</v>
      </c>
      <c r="G15" s="171">
        <v>0</v>
      </c>
      <c r="H15" s="179">
        <v>1.4</v>
      </c>
      <c r="I15" s="197">
        <v>3</v>
      </c>
      <c r="J15" s="188">
        <v>0</v>
      </c>
      <c r="K15" s="165"/>
      <c r="L15" s="171">
        <v>3</v>
      </c>
      <c r="N15" s="73"/>
    </row>
    <row r="16" spans="1:14" ht="15" customHeight="1" x14ac:dyDescent="0.25">
      <c r="A16" s="105" t="s">
        <v>74</v>
      </c>
      <c r="B16" s="171">
        <v>1.5</v>
      </c>
      <c r="C16" s="171">
        <v>3.7</v>
      </c>
      <c r="D16" s="179">
        <v>5.5</v>
      </c>
      <c r="E16" s="197">
        <v>7.5</v>
      </c>
      <c r="F16" s="188">
        <v>2</v>
      </c>
      <c r="G16" s="171">
        <v>4</v>
      </c>
      <c r="H16" s="179">
        <v>6</v>
      </c>
      <c r="I16" s="197">
        <v>8</v>
      </c>
      <c r="J16" s="188">
        <v>2</v>
      </c>
      <c r="K16" s="165"/>
      <c r="L16" s="171">
        <v>8</v>
      </c>
      <c r="N16" s="73"/>
    </row>
    <row r="17" spans="1:14" ht="15" customHeight="1" x14ac:dyDescent="0.25">
      <c r="A17" s="105" t="s">
        <v>168</v>
      </c>
      <c r="B17" s="171">
        <v>-7.7</v>
      </c>
      <c r="C17" s="171">
        <v>-5.3</v>
      </c>
      <c r="D17" s="179">
        <v>-13.4</v>
      </c>
      <c r="E17" s="197">
        <v>-18.7</v>
      </c>
      <c r="F17" s="188">
        <v>-11.1</v>
      </c>
      <c r="G17" s="171">
        <v>-5.8</v>
      </c>
      <c r="H17" s="179">
        <v>6.8</v>
      </c>
      <c r="I17" s="197">
        <v>3</v>
      </c>
      <c r="J17" s="188">
        <v>10.1</v>
      </c>
      <c r="K17" s="165"/>
      <c r="L17" s="171">
        <v>24.2</v>
      </c>
      <c r="N17" s="73"/>
    </row>
    <row r="18" spans="1:14" ht="15" customHeight="1" x14ac:dyDescent="0.25">
      <c r="A18" s="105" t="s">
        <v>135</v>
      </c>
      <c r="B18" s="171">
        <v>0</v>
      </c>
      <c r="C18" s="171">
        <v>0</v>
      </c>
      <c r="D18" s="179">
        <v>0</v>
      </c>
      <c r="E18" s="197">
        <v>0</v>
      </c>
      <c r="F18" s="188">
        <v>0</v>
      </c>
      <c r="G18" s="171">
        <v>0</v>
      </c>
      <c r="H18" s="179">
        <v>0</v>
      </c>
      <c r="I18" s="197">
        <v>177</v>
      </c>
      <c r="J18" s="188">
        <v>0</v>
      </c>
      <c r="K18" s="165"/>
      <c r="L18" s="171">
        <v>177</v>
      </c>
      <c r="N18" s="73"/>
    </row>
    <row r="19" spans="1:14" ht="15" customHeight="1" x14ac:dyDescent="0.25">
      <c r="A19" s="105" t="s">
        <v>75</v>
      </c>
      <c r="B19" s="171">
        <v>8.1</v>
      </c>
      <c r="C19" s="171">
        <v>-30.1</v>
      </c>
      <c r="D19" s="179">
        <v>-22.9</v>
      </c>
      <c r="E19" s="197">
        <v>-28.1</v>
      </c>
      <c r="F19" s="188">
        <v>34.700000000000003</v>
      </c>
      <c r="G19" s="171">
        <v>-31.5</v>
      </c>
      <c r="H19" s="179">
        <v>-56.2</v>
      </c>
      <c r="I19" s="197">
        <v>-45</v>
      </c>
      <c r="J19" s="188">
        <v>-49.6</v>
      </c>
      <c r="K19" s="165"/>
      <c r="L19" s="171">
        <v>-129.30000000000001</v>
      </c>
      <c r="N19" s="73"/>
    </row>
    <row r="20" spans="1:14" ht="15" customHeight="1" x14ac:dyDescent="0.25">
      <c r="A20" s="105" t="s">
        <v>76</v>
      </c>
      <c r="B20" s="171">
        <v>2.4</v>
      </c>
      <c r="C20" s="171">
        <v>7.7</v>
      </c>
      <c r="D20" s="179">
        <v>10.7</v>
      </c>
      <c r="E20" s="197">
        <v>20.8</v>
      </c>
      <c r="F20" s="188">
        <v>2.8</v>
      </c>
      <c r="G20" s="171">
        <v>2.6</v>
      </c>
      <c r="H20" s="179">
        <v>8.1</v>
      </c>
      <c r="I20" s="197">
        <v>22.2</v>
      </c>
      <c r="J20" s="188">
        <v>4.8</v>
      </c>
      <c r="K20" s="165"/>
      <c r="L20" s="171">
        <v>24.2</v>
      </c>
      <c r="N20" s="73"/>
    </row>
    <row r="21" spans="1:14" ht="15" hidden="1" customHeight="1" outlineLevel="1" x14ac:dyDescent="0.25">
      <c r="A21" s="105" t="s">
        <v>133</v>
      </c>
      <c r="B21" s="171">
        <v>0</v>
      </c>
      <c r="C21" s="171">
        <v>12.5</v>
      </c>
      <c r="D21" s="179">
        <v>17</v>
      </c>
      <c r="E21" s="197">
        <v>15.8</v>
      </c>
      <c r="F21" s="188">
        <v>0</v>
      </c>
      <c r="G21" s="171">
        <v>0</v>
      </c>
      <c r="H21" s="179">
        <v>0</v>
      </c>
      <c r="I21" s="197">
        <v>0</v>
      </c>
      <c r="J21" s="188">
        <v>0</v>
      </c>
      <c r="K21" s="165"/>
      <c r="L21" s="171">
        <v>0</v>
      </c>
      <c r="N21" s="73"/>
    </row>
    <row r="22" spans="1:14" ht="15" customHeight="1" collapsed="1" x14ac:dyDescent="0.25">
      <c r="A22" s="105" t="s">
        <v>169</v>
      </c>
      <c r="B22" s="171">
        <v>1</v>
      </c>
      <c r="C22" s="171">
        <v>1.7</v>
      </c>
      <c r="D22" s="179">
        <v>0.8</v>
      </c>
      <c r="E22" s="197">
        <v>0.8</v>
      </c>
      <c r="F22" s="188">
        <v>0.7</v>
      </c>
      <c r="G22" s="171">
        <v>0.4</v>
      </c>
      <c r="H22" s="179">
        <v>0.7</v>
      </c>
      <c r="I22" s="197">
        <v>-26.1</v>
      </c>
      <c r="J22" s="188">
        <v>1.1000000000000001</v>
      </c>
      <c r="K22" s="165"/>
      <c r="L22" s="171">
        <v>-25.7</v>
      </c>
      <c r="N22" s="73"/>
    </row>
    <row r="23" spans="1:14" ht="15" hidden="1" customHeight="1" outlineLevel="1" x14ac:dyDescent="0.25">
      <c r="A23" s="105" t="s">
        <v>77</v>
      </c>
      <c r="B23" s="171">
        <v>0</v>
      </c>
      <c r="C23" s="171">
        <v>0</v>
      </c>
      <c r="D23" s="179">
        <v>-17.3</v>
      </c>
      <c r="E23" s="197">
        <v>0</v>
      </c>
      <c r="F23" s="188">
        <v>0</v>
      </c>
      <c r="G23" s="171">
        <v>0</v>
      </c>
      <c r="H23" s="179">
        <v>0</v>
      </c>
      <c r="I23" s="197">
        <v>0</v>
      </c>
      <c r="J23" s="188">
        <v>0</v>
      </c>
      <c r="K23" s="165"/>
      <c r="L23" s="171">
        <v>0</v>
      </c>
      <c r="N23" s="73"/>
    </row>
    <row r="24" spans="1:14" ht="15" customHeight="1" collapsed="1" x14ac:dyDescent="0.25">
      <c r="A24" s="105" t="s">
        <v>78</v>
      </c>
      <c r="B24" s="171">
        <v>-5.2</v>
      </c>
      <c r="C24" s="171">
        <v>-15.9</v>
      </c>
      <c r="D24" s="179">
        <v>-21.8</v>
      </c>
      <c r="E24" s="197">
        <v>-26.6</v>
      </c>
      <c r="F24" s="188">
        <v>-8.4</v>
      </c>
      <c r="G24" s="171">
        <v>-15.4</v>
      </c>
      <c r="H24" s="179">
        <v>-20</v>
      </c>
      <c r="I24" s="197">
        <v>-30.3</v>
      </c>
      <c r="J24" s="188">
        <v>25.4</v>
      </c>
      <c r="K24" s="165"/>
      <c r="L24" s="171">
        <v>3.5</v>
      </c>
      <c r="N24" s="73"/>
    </row>
    <row r="25" spans="1:14" ht="15" customHeight="1" x14ac:dyDescent="0.25">
      <c r="A25" s="3" t="s">
        <v>79</v>
      </c>
      <c r="B25" s="171"/>
      <c r="C25" s="171"/>
      <c r="D25" s="179"/>
      <c r="E25" s="197"/>
      <c r="F25" s="188"/>
      <c r="G25" s="171"/>
      <c r="H25" s="179"/>
      <c r="I25" s="197"/>
      <c r="J25" s="188"/>
      <c r="K25" s="165"/>
      <c r="L25" s="171">
        <v>0</v>
      </c>
      <c r="N25" s="73"/>
    </row>
    <row r="26" spans="1:14" ht="15" customHeight="1" x14ac:dyDescent="0.25">
      <c r="A26" s="105" t="s">
        <v>80</v>
      </c>
      <c r="B26" s="171">
        <v>138</v>
      </c>
      <c r="C26" s="171">
        <v>115.4</v>
      </c>
      <c r="D26" s="179">
        <v>61.6</v>
      </c>
      <c r="E26" s="197">
        <v>-78.7</v>
      </c>
      <c r="F26" s="188">
        <v>90</v>
      </c>
      <c r="G26" s="171">
        <v>29.7</v>
      </c>
      <c r="H26" s="179">
        <v>-58.3</v>
      </c>
      <c r="I26" s="197">
        <v>-139.9</v>
      </c>
      <c r="J26" s="188">
        <v>54.5</v>
      </c>
      <c r="K26" s="165"/>
      <c r="L26" s="171">
        <v>-175.4</v>
      </c>
      <c r="N26" s="73"/>
    </row>
    <row r="27" spans="1:14" ht="15" customHeight="1" x14ac:dyDescent="0.25">
      <c r="A27" s="105" t="s">
        <v>81</v>
      </c>
      <c r="B27" s="171">
        <v>-20.3</v>
      </c>
      <c r="C27" s="171">
        <v>5.7</v>
      </c>
      <c r="D27" s="179">
        <v>10.6</v>
      </c>
      <c r="E27" s="197">
        <v>2.1</v>
      </c>
      <c r="F27" s="188">
        <v>-47.5</v>
      </c>
      <c r="G27" s="171">
        <v>23.2</v>
      </c>
      <c r="H27" s="179">
        <v>28</v>
      </c>
      <c r="I27" s="197">
        <v>10.9</v>
      </c>
      <c r="J27" s="188">
        <v>28.4</v>
      </c>
      <c r="K27" s="165"/>
      <c r="L27" s="171">
        <v>86.8</v>
      </c>
      <c r="N27" s="73"/>
    </row>
    <row r="28" spans="1:14" ht="15" customHeight="1" x14ac:dyDescent="0.25">
      <c r="A28" s="105" t="s">
        <v>82</v>
      </c>
      <c r="B28" s="171">
        <v>-32</v>
      </c>
      <c r="C28" s="171">
        <v>-2.8</v>
      </c>
      <c r="D28" s="179">
        <v>17.7</v>
      </c>
      <c r="E28" s="197">
        <v>20.8</v>
      </c>
      <c r="F28" s="188">
        <v>-74.400000000000006</v>
      </c>
      <c r="G28" s="171">
        <v>-46.4</v>
      </c>
      <c r="H28" s="179">
        <v>13.6</v>
      </c>
      <c r="I28" s="197">
        <v>30.2</v>
      </c>
      <c r="J28" s="188">
        <v>-108.3</v>
      </c>
      <c r="K28" s="165"/>
      <c r="L28" s="171">
        <v>-3.6999999999999886</v>
      </c>
      <c r="N28" s="73"/>
    </row>
    <row r="29" spans="1:14" ht="15" customHeight="1" x14ac:dyDescent="0.25">
      <c r="A29" s="105" t="s">
        <v>29</v>
      </c>
      <c r="B29" s="171">
        <v>-45.8</v>
      </c>
      <c r="C29" s="171">
        <v>-25</v>
      </c>
      <c r="D29" s="179">
        <v>-14.1</v>
      </c>
      <c r="E29" s="197">
        <v>-58</v>
      </c>
      <c r="F29" s="188">
        <v>-39.1</v>
      </c>
      <c r="G29" s="171">
        <v>-67.400000000000006</v>
      </c>
      <c r="H29" s="179">
        <v>-112.4</v>
      </c>
      <c r="I29" s="197">
        <v>-121.2</v>
      </c>
      <c r="J29" s="188">
        <v>-38.6</v>
      </c>
      <c r="K29" s="165"/>
      <c r="L29" s="171">
        <v>-120.69999999999999</v>
      </c>
      <c r="N29" s="73"/>
    </row>
    <row r="30" spans="1:14" ht="15" customHeight="1" x14ac:dyDescent="0.25">
      <c r="A30" s="105" t="s">
        <v>33</v>
      </c>
      <c r="B30" s="171">
        <v>-55</v>
      </c>
      <c r="C30" s="171">
        <v>-79</v>
      </c>
      <c r="D30" s="179">
        <v>-56.2</v>
      </c>
      <c r="E30" s="197">
        <v>16.8</v>
      </c>
      <c r="F30" s="188">
        <v>-28</v>
      </c>
      <c r="G30" s="171">
        <v>0.9</v>
      </c>
      <c r="H30" s="179">
        <v>54.5</v>
      </c>
      <c r="I30" s="197">
        <v>108.7</v>
      </c>
      <c r="J30" s="188">
        <v>-63.5</v>
      </c>
      <c r="K30" s="165"/>
      <c r="L30" s="171">
        <v>73.199999999999989</v>
      </c>
      <c r="N30" s="73"/>
    </row>
    <row r="31" spans="1:14" ht="15" customHeight="1" x14ac:dyDescent="0.25">
      <c r="A31" s="105" t="s">
        <v>34</v>
      </c>
      <c r="B31" s="171">
        <v>-137</v>
      </c>
      <c r="C31" s="171">
        <v>-167.4</v>
      </c>
      <c r="D31" s="179">
        <v>-46.2</v>
      </c>
      <c r="E31" s="197">
        <v>74.3</v>
      </c>
      <c r="F31" s="188">
        <v>-148.9</v>
      </c>
      <c r="G31" s="171">
        <v>-176.9</v>
      </c>
      <c r="H31" s="179">
        <v>-17.600000000000001</v>
      </c>
      <c r="I31" s="197">
        <v>106.7</v>
      </c>
      <c r="J31" s="188">
        <v>-147.1</v>
      </c>
      <c r="K31" s="165"/>
      <c r="L31" s="171">
        <v>108.50000000000003</v>
      </c>
      <c r="N31" s="73"/>
    </row>
    <row r="32" spans="1:14" ht="15" customHeight="1" x14ac:dyDescent="0.25">
      <c r="A32" s="105" t="s">
        <v>83</v>
      </c>
      <c r="B32" s="171">
        <v>-3.9</v>
      </c>
      <c r="C32" s="171">
        <v>-28</v>
      </c>
      <c r="D32" s="179">
        <v>-43.3</v>
      </c>
      <c r="E32" s="197">
        <v>-115.9</v>
      </c>
      <c r="F32" s="188">
        <v>-7.8</v>
      </c>
      <c r="G32" s="171">
        <v>-58.6</v>
      </c>
      <c r="H32" s="179">
        <v>-70.8</v>
      </c>
      <c r="I32" s="197">
        <v>-106.1</v>
      </c>
      <c r="J32" s="188">
        <v>-16.399999999999999</v>
      </c>
      <c r="K32" s="165"/>
      <c r="L32" s="171">
        <v>-114.69999999999999</v>
      </c>
      <c r="N32" s="73"/>
    </row>
    <row r="33" spans="1:14" ht="15" customHeight="1" x14ac:dyDescent="0.25">
      <c r="A33" s="3" t="s">
        <v>191</v>
      </c>
      <c r="B33" s="172">
        <f t="shared" ref="B33:I33" si="0">SUM(B8:B32)</f>
        <v>-125.10000000000001</v>
      </c>
      <c r="C33" s="172">
        <f t="shared" si="0"/>
        <v>-103.30000000000001</v>
      </c>
      <c r="D33" s="180">
        <f t="shared" si="0"/>
        <v>92.799999999999969</v>
      </c>
      <c r="E33" s="198">
        <f t="shared" si="0"/>
        <v>208.00000000000009</v>
      </c>
      <c r="F33" s="189">
        <f t="shared" si="0"/>
        <v>-162.00000000000003</v>
      </c>
      <c r="G33" s="172">
        <f t="shared" si="0"/>
        <v>-152.40000000000003</v>
      </c>
      <c r="H33" s="180">
        <f t="shared" si="0"/>
        <v>83.100000000000009</v>
      </c>
      <c r="I33" s="198">
        <f t="shared" si="0"/>
        <v>340.39999999999986</v>
      </c>
      <c r="J33" s="189">
        <f>SUM(J8:J32)</f>
        <v>-243.5</v>
      </c>
      <c r="K33" s="165"/>
      <c r="L33" s="172">
        <f>SUM(L8:L32)</f>
        <v>258.90000000000003</v>
      </c>
      <c r="N33" s="73"/>
    </row>
    <row r="34" spans="1:14" ht="15" customHeight="1" x14ac:dyDescent="0.3">
      <c r="A34" s="157" t="s">
        <v>84</v>
      </c>
      <c r="B34" s="171"/>
      <c r="C34" s="171"/>
      <c r="D34" s="179"/>
      <c r="E34" s="197"/>
      <c r="F34" s="188"/>
      <c r="G34" s="171"/>
      <c r="H34" s="179"/>
      <c r="I34" s="197"/>
      <c r="J34" s="188"/>
      <c r="K34" s="165"/>
      <c r="L34" s="171"/>
      <c r="N34" s="73"/>
    </row>
    <row r="35" spans="1:14" ht="15" customHeight="1" x14ac:dyDescent="0.25">
      <c r="A35" s="101" t="s">
        <v>85</v>
      </c>
      <c r="B35" s="171">
        <v>-10.5</v>
      </c>
      <c r="C35" s="171">
        <v>-22.3</v>
      </c>
      <c r="D35" s="179">
        <v>-31.7</v>
      </c>
      <c r="E35" s="197">
        <v>-41</v>
      </c>
      <c r="F35" s="188">
        <v>-4.5999999999999996</v>
      </c>
      <c r="G35" s="171">
        <v>-13.9</v>
      </c>
      <c r="H35" s="179">
        <v>-24.4</v>
      </c>
      <c r="I35" s="197">
        <v>-47.4</v>
      </c>
      <c r="J35" s="188">
        <v>-12.2</v>
      </c>
      <c r="K35" s="165"/>
      <c r="L35" s="171">
        <v>-55</v>
      </c>
      <c r="N35" s="73"/>
    </row>
    <row r="36" spans="1:14" ht="15" customHeight="1" x14ac:dyDescent="0.25">
      <c r="A36" s="105" t="s">
        <v>136</v>
      </c>
      <c r="B36" s="171">
        <v>0</v>
      </c>
      <c r="C36" s="171">
        <v>0</v>
      </c>
      <c r="D36" s="179">
        <v>0</v>
      </c>
      <c r="E36" s="197">
        <v>0</v>
      </c>
      <c r="F36" s="188">
        <v>-4.9000000000000004</v>
      </c>
      <c r="G36" s="171">
        <v>-4.9000000000000004</v>
      </c>
      <c r="H36" s="179">
        <v>-4.9000000000000004</v>
      </c>
      <c r="I36" s="197">
        <v>-4.9000000000000004</v>
      </c>
      <c r="J36" s="188">
        <v>0</v>
      </c>
      <c r="K36" s="165"/>
      <c r="L36" s="171">
        <v>0</v>
      </c>
      <c r="N36" s="73"/>
    </row>
    <row r="37" spans="1:14" ht="15" customHeight="1" x14ac:dyDescent="0.25">
      <c r="A37" s="105" t="s">
        <v>138</v>
      </c>
      <c r="B37" s="171">
        <v>-0.4</v>
      </c>
      <c r="C37" s="171">
        <v>-0.9</v>
      </c>
      <c r="D37" s="179">
        <v>-1.5</v>
      </c>
      <c r="E37" s="197">
        <v>-1.7</v>
      </c>
      <c r="F37" s="188">
        <v>-7.1</v>
      </c>
      <c r="G37" s="171">
        <v>-8</v>
      </c>
      <c r="H37" s="179">
        <v>-8.5</v>
      </c>
      <c r="I37" s="197">
        <v>-8.9</v>
      </c>
      <c r="J37" s="188">
        <v>-1.1000000000000001</v>
      </c>
      <c r="K37" s="165"/>
      <c r="L37" s="171">
        <v>-2.9000000000000008</v>
      </c>
      <c r="N37" s="73"/>
    </row>
    <row r="38" spans="1:14" ht="15" customHeight="1" x14ac:dyDescent="0.25">
      <c r="A38" s="105" t="s">
        <v>86</v>
      </c>
      <c r="B38" s="171">
        <v>-100</v>
      </c>
      <c r="C38" s="171">
        <v>-200</v>
      </c>
      <c r="D38" s="179">
        <v>-380</v>
      </c>
      <c r="E38" s="197">
        <v>-505</v>
      </c>
      <c r="F38" s="188">
        <v>-100</v>
      </c>
      <c r="G38" s="171">
        <v>-230</v>
      </c>
      <c r="H38" s="179">
        <v>-380</v>
      </c>
      <c r="I38" s="197">
        <v>-630</v>
      </c>
      <c r="J38" s="188">
        <v>-120</v>
      </c>
      <c r="K38" s="165"/>
      <c r="L38" s="171">
        <v>-650</v>
      </c>
      <c r="N38" s="73"/>
    </row>
    <row r="39" spans="1:14" ht="15" customHeight="1" x14ac:dyDescent="0.25">
      <c r="A39" s="105" t="s">
        <v>87</v>
      </c>
      <c r="B39" s="171">
        <v>100</v>
      </c>
      <c r="C39" s="171">
        <v>280</v>
      </c>
      <c r="D39" s="179">
        <v>405</v>
      </c>
      <c r="E39" s="197">
        <v>505</v>
      </c>
      <c r="F39" s="188">
        <v>130</v>
      </c>
      <c r="G39" s="171">
        <v>280</v>
      </c>
      <c r="H39" s="179">
        <v>380</v>
      </c>
      <c r="I39" s="197">
        <v>650</v>
      </c>
      <c r="J39" s="188">
        <v>225</v>
      </c>
      <c r="K39" s="165"/>
      <c r="L39" s="171">
        <v>745</v>
      </c>
      <c r="N39" s="73"/>
    </row>
    <row r="40" spans="1:14" ht="15" customHeight="1" x14ac:dyDescent="0.25">
      <c r="A40" s="105" t="s">
        <v>137</v>
      </c>
      <c r="B40" s="171">
        <v>0</v>
      </c>
      <c r="C40" s="171">
        <v>0</v>
      </c>
      <c r="D40" s="179">
        <v>121.4</v>
      </c>
      <c r="E40" s="197">
        <v>122.6</v>
      </c>
      <c r="F40" s="188">
        <v>0</v>
      </c>
      <c r="G40" s="171">
        <v>0</v>
      </c>
      <c r="H40" s="179">
        <v>0</v>
      </c>
      <c r="I40" s="197">
        <v>11.5</v>
      </c>
      <c r="J40" s="188">
        <v>0</v>
      </c>
      <c r="K40" s="165"/>
      <c r="L40" s="171">
        <v>11.5</v>
      </c>
      <c r="N40" s="73"/>
    </row>
    <row r="41" spans="1:14" ht="15" customHeight="1" x14ac:dyDescent="0.25">
      <c r="A41" s="105" t="s">
        <v>88</v>
      </c>
      <c r="B41" s="171">
        <v>0.1</v>
      </c>
      <c r="C41" s="171">
        <v>0.1</v>
      </c>
      <c r="D41" s="179">
        <v>1.1000000000000001</v>
      </c>
      <c r="E41" s="197">
        <v>1.3</v>
      </c>
      <c r="F41" s="188">
        <v>7.2</v>
      </c>
      <c r="G41" s="171">
        <v>7.9</v>
      </c>
      <c r="H41" s="179">
        <v>8.8000000000000007</v>
      </c>
      <c r="I41" s="197">
        <v>8.6</v>
      </c>
      <c r="J41" s="188">
        <v>2.4</v>
      </c>
      <c r="K41" s="165"/>
      <c r="L41" s="171">
        <v>3.7999999999999994</v>
      </c>
      <c r="N41" s="73"/>
    </row>
    <row r="42" spans="1:14" ht="15" customHeight="1" x14ac:dyDescent="0.25">
      <c r="A42" s="3" t="s">
        <v>190</v>
      </c>
      <c r="B42" s="172">
        <f t="shared" ref="B42:J42" si="1">SUM(B35:B41)</f>
        <v>-10.800000000000006</v>
      </c>
      <c r="C42" s="172">
        <f t="shared" si="1"/>
        <v>56.900000000000013</v>
      </c>
      <c r="D42" s="180">
        <f t="shared" si="1"/>
        <v>114.30000000000001</v>
      </c>
      <c r="E42" s="198">
        <f t="shared" si="1"/>
        <v>81.199999999999946</v>
      </c>
      <c r="F42" s="189">
        <f t="shared" si="1"/>
        <v>20.600000000000005</v>
      </c>
      <c r="G42" s="172">
        <f t="shared" si="1"/>
        <v>31.099999999999987</v>
      </c>
      <c r="H42" s="180">
        <f t="shared" si="1"/>
        <v>-29.000000000000011</v>
      </c>
      <c r="I42" s="198">
        <f t="shared" si="1"/>
        <v>-21.100000000000044</v>
      </c>
      <c r="J42" s="189">
        <f t="shared" si="1"/>
        <v>94.1</v>
      </c>
      <c r="K42" s="165"/>
      <c r="L42" s="172">
        <f>SUM(L35:L41)</f>
        <v>52.40000000000002</v>
      </c>
      <c r="N42" s="73"/>
    </row>
    <row r="43" spans="1:14" ht="15" customHeight="1" x14ac:dyDescent="0.3">
      <c r="A43" s="157" t="s">
        <v>89</v>
      </c>
      <c r="B43" s="171"/>
      <c r="C43" s="171"/>
      <c r="D43" s="179"/>
      <c r="E43" s="197"/>
      <c r="F43" s="188"/>
      <c r="G43" s="171"/>
      <c r="H43" s="179"/>
      <c r="I43" s="197"/>
      <c r="J43" s="188"/>
      <c r="K43" s="165"/>
      <c r="L43" s="171"/>
      <c r="N43" s="73"/>
    </row>
    <row r="44" spans="1:14" ht="15" customHeight="1" x14ac:dyDescent="0.25">
      <c r="A44" s="105" t="s">
        <v>90</v>
      </c>
      <c r="B44" s="171">
        <v>-9.1</v>
      </c>
      <c r="C44" s="171">
        <v>-9.6999999999999993</v>
      </c>
      <c r="D44" s="179">
        <v>-10.199999999999999</v>
      </c>
      <c r="E44" s="197">
        <v>-10.4</v>
      </c>
      <c r="F44" s="188">
        <v>-10.199999999999999</v>
      </c>
      <c r="G44" s="171">
        <v>-10.4</v>
      </c>
      <c r="H44" s="179">
        <v>-10.9</v>
      </c>
      <c r="I44" s="197">
        <v>-11.2</v>
      </c>
      <c r="J44" s="188">
        <v>-22.2</v>
      </c>
      <c r="K44" s="165"/>
      <c r="L44" s="171">
        <v>-23.2</v>
      </c>
      <c r="N44" s="73"/>
    </row>
    <row r="45" spans="1:14" ht="15" customHeight="1" x14ac:dyDescent="0.25">
      <c r="A45" s="105" t="s">
        <v>91</v>
      </c>
      <c r="B45" s="171">
        <v>-1.9</v>
      </c>
      <c r="C45" s="171">
        <v>-14.3</v>
      </c>
      <c r="D45" s="179">
        <v>-17.899999999999999</v>
      </c>
      <c r="E45" s="197">
        <v>-18.100000000000001</v>
      </c>
      <c r="F45" s="188">
        <v>-0.1</v>
      </c>
      <c r="G45" s="171">
        <v>-5.5</v>
      </c>
      <c r="H45" s="179">
        <v>-6.3</v>
      </c>
      <c r="I45" s="197">
        <v>-13</v>
      </c>
      <c r="J45" s="188">
        <v>-0.2</v>
      </c>
      <c r="K45" s="165"/>
      <c r="L45" s="171">
        <v>-13.1</v>
      </c>
      <c r="N45" s="73"/>
    </row>
    <row r="46" spans="1:14" ht="15" customHeight="1" x14ac:dyDescent="0.25">
      <c r="A46" s="105" t="s">
        <v>92</v>
      </c>
      <c r="B46" s="171">
        <v>-55</v>
      </c>
      <c r="C46" s="171">
        <v>-100</v>
      </c>
      <c r="D46" s="179">
        <v>-150</v>
      </c>
      <c r="E46" s="197">
        <v>-200.4</v>
      </c>
      <c r="F46" s="188">
        <v>-25</v>
      </c>
      <c r="G46" s="171">
        <v>-50</v>
      </c>
      <c r="H46" s="179">
        <v>-200</v>
      </c>
      <c r="I46" s="197">
        <v>-300</v>
      </c>
      <c r="J46" s="188">
        <v>0</v>
      </c>
      <c r="K46" s="165"/>
      <c r="L46" s="171">
        <v>-275</v>
      </c>
      <c r="N46" s="73"/>
    </row>
    <row r="47" spans="1:14" ht="15" customHeight="1" x14ac:dyDescent="0.25">
      <c r="A47" s="105" t="s">
        <v>93</v>
      </c>
      <c r="B47" s="171">
        <v>-6.9</v>
      </c>
      <c r="C47" s="171">
        <v>-15.5</v>
      </c>
      <c r="D47" s="179">
        <v>-20.5</v>
      </c>
      <c r="E47" s="197">
        <v>-28.2</v>
      </c>
      <c r="F47" s="188">
        <v>-6.4</v>
      </c>
      <c r="G47" s="171">
        <v>-13.3</v>
      </c>
      <c r="H47" s="179">
        <v>-19.899999999999999</v>
      </c>
      <c r="I47" s="197">
        <v>-26.1</v>
      </c>
      <c r="J47" s="188">
        <v>-5.7</v>
      </c>
      <c r="K47" s="165"/>
      <c r="L47" s="171">
        <v>-25.400000000000002</v>
      </c>
      <c r="N47" s="73"/>
    </row>
    <row r="48" spans="1:14" ht="15" customHeight="1" x14ac:dyDescent="0.25">
      <c r="A48" s="105" t="s">
        <v>94</v>
      </c>
      <c r="B48" s="171">
        <v>0</v>
      </c>
      <c r="C48" s="171">
        <v>-1</v>
      </c>
      <c r="D48" s="179">
        <v>1.1000000000000001</v>
      </c>
      <c r="E48" s="197">
        <v>3.7</v>
      </c>
      <c r="F48" s="188">
        <v>0.4</v>
      </c>
      <c r="G48" s="171">
        <v>1.6</v>
      </c>
      <c r="H48" s="179">
        <v>4</v>
      </c>
      <c r="I48" s="197">
        <v>-0.2</v>
      </c>
      <c r="J48" s="188">
        <v>0</v>
      </c>
      <c r="K48" s="165"/>
      <c r="L48" s="171">
        <v>-0.60000000000000009</v>
      </c>
      <c r="N48" s="73"/>
    </row>
    <row r="49" spans="1:14" ht="15" customHeight="1" x14ac:dyDescent="0.25">
      <c r="A49" s="3" t="s">
        <v>95</v>
      </c>
      <c r="B49" s="172">
        <f t="shared" ref="B49:J49" si="2">SUM(B44:B48)</f>
        <v>-72.900000000000006</v>
      </c>
      <c r="C49" s="172">
        <f t="shared" si="2"/>
        <v>-140.5</v>
      </c>
      <c r="D49" s="180">
        <f t="shared" si="2"/>
        <v>-197.5</v>
      </c>
      <c r="E49" s="198">
        <f t="shared" si="2"/>
        <v>-253.40000000000003</v>
      </c>
      <c r="F49" s="189">
        <f t="shared" si="2"/>
        <v>-41.3</v>
      </c>
      <c r="G49" s="172">
        <f t="shared" si="2"/>
        <v>-77.600000000000009</v>
      </c>
      <c r="H49" s="180">
        <f t="shared" si="2"/>
        <v>-233.1</v>
      </c>
      <c r="I49" s="198">
        <f t="shared" si="2"/>
        <v>-350.5</v>
      </c>
      <c r="J49" s="189">
        <f t="shared" si="2"/>
        <v>-28.099999999999998</v>
      </c>
      <c r="K49" s="165"/>
      <c r="L49" s="172">
        <f>SUM(L44:L48)</f>
        <v>-337.3</v>
      </c>
      <c r="N49" s="73"/>
    </row>
    <row r="50" spans="1:14" ht="15" customHeight="1" x14ac:dyDescent="0.25">
      <c r="B50" s="171"/>
      <c r="C50" s="171"/>
      <c r="D50" s="179"/>
      <c r="E50" s="197"/>
      <c r="F50" s="188"/>
      <c r="G50" s="171"/>
      <c r="H50" s="179"/>
      <c r="I50" s="197"/>
      <c r="J50" s="188"/>
      <c r="K50" s="165"/>
      <c r="L50" s="171"/>
      <c r="N50" s="73"/>
    </row>
    <row r="51" spans="1:14" ht="15" customHeight="1" x14ac:dyDescent="0.25">
      <c r="A51" s="3" t="s">
        <v>96</v>
      </c>
      <c r="B51" s="171">
        <f t="shared" ref="B51:J51" si="3">SUM(B33,B42,B49)</f>
        <v>-208.8</v>
      </c>
      <c r="C51" s="171">
        <f t="shared" si="3"/>
        <v>-186.9</v>
      </c>
      <c r="D51" s="179">
        <f t="shared" si="3"/>
        <v>9.5999999999999659</v>
      </c>
      <c r="E51" s="197">
        <f t="shared" si="3"/>
        <v>35.800000000000011</v>
      </c>
      <c r="F51" s="188">
        <f t="shared" si="3"/>
        <v>-182.70000000000005</v>
      </c>
      <c r="G51" s="171">
        <f t="shared" si="3"/>
        <v>-198.90000000000003</v>
      </c>
      <c r="H51" s="179">
        <f t="shared" si="3"/>
        <v>-179</v>
      </c>
      <c r="I51" s="197">
        <f t="shared" si="3"/>
        <v>-31.200000000000159</v>
      </c>
      <c r="J51" s="188">
        <f t="shared" si="3"/>
        <v>-177.5</v>
      </c>
      <c r="K51" s="165"/>
      <c r="L51" s="171">
        <f>SUM(L33,L42,L49)</f>
        <v>-25.999999999999943</v>
      </c>
      <c r="N51" s="73"/>
    </row>
    <row r="52" spans="1:14" ht="15" customHeight="1" x14ac:dyDescent="0.25">
      <c r="A52" s="3" t="s">
        <v>97</v>
      </c>
      <c r="B52" s="171">
        <v>801.2</v>
      </c>
      <c r="C52" s="171">
        <v>801.2</v>
      </c>
      <c r="D52" s="179">
        <v>801.2</v>
      </c>
      <c r="E52" s="197">
        <v>801.2</v>
      </c>
      <c r="F52" s="188">
        <v>814.6</v>
      </c>
      <c r="G52" s="171">
        <v>814.6</v>
      </c>
      <c r="H52" s="179">
        <v>814.6</v>
      </c>
      <c r="I52" s="197">
        <v>814.6</v>
      </c>
      <c r="J52" s="188">
        <v>803.5</v>
      </c>
      <c r="K52" s="165"/>
      <c r="L52" s="171">
        <v>640.19999999999993</v>
      </c>
      <c r="N52" s="73"/>
    </row>
    <row r="53" spans="1:14" ht="15" customHeight="1" x14ac:dyDescent="0.25">
      <c r="A53" s="3" t="s">
        <v>98</v>
      </c>
      <c r="B53" s="171">
        <v>-6.6</v>
      </c>
      <c r="C53" s="171">
        <v>-9.4</v>
      </c>
      <c r="D53" s="179">
        <v>2.1</v>
      </c>
      <c r="E53" s="197">
        <v>-22.4</v>
      </c>
      <c r="F53" s="188">
        <v>8.3000000000000007</v>
      </c>
      <c r="G53" s="171">
        <v>30.3</v>
      </c>
      <c r="H53" s="179">
        <v>25.2</v>
      </c>
      <c r="I53" s="197">
        <v>20.100000000000001</v>
      </c>
      <c r="J53" s="188">
        <v>-6.5</v>
      </c>
      <c r="K53" s="165"/>
      <c r="L53" s="171">
        <v>5.3000000000000007</v>
      </c>
      <c r="N53" s="73"/>
    </row>
    <row r="54" spans="1:14" ht="15" customHeight="1" thickBot="1" x14ac:dyDescent="0.35">
      <c r="A54" s="157" t="s">
        <v>99</v>
      </c>
      <c r="B54" s="96">
        <f t="shared" ref="B54:C54" si="4">SUM(B51:B53)</f>
        <v>585.80000000000007</v>
      </c>
      <c r="C54" s="96">
        <f t="shared" si="4"/>
        <v>604.90000000000009</v>
      </c>
      <c r="D54" s="181">
        <f t="shared" ref="D54:H54" si="5">SUM(D51:D53)</f>
        <v>812.9</v>
      </c>
      <c r="E54" s="199">
        <f t="shared" si="5"/>
        <v>814.6</v>
      </c>
      <c r="F54" s="190">
        <f>SUM(F51:F53)</f>
        <v>640.19999999999993</v>
      </c>
      <c r="G54" s="96">
        <f t="shared" si="5"/>
        <v>646</v>
      </c>
      <c r="H54" s="181">
        <f t="shared" si="5"/>
        <v>660.80000000000007</v>
      </c>
      <c r="I54" s="199">
        <f>SUM(I51:I53)</f>
        <v>803.49999999999989</v>
      </c>
      <c r="J54" s="190">
        <f>SUM(J51:J53)</f>
        <v>619.5</v>
      </c>
      <c r="K54" s="165"/>
      <c r="L54" s="96">
        <f>SUM(L51:L53)</f>
        <v>619.5</v>
      </c>
      <c r="N54" s="73"/>
    </row>
    <row r="55" spans="1:14" ht="15" customHeight="1" thickTop="1" x14ac:dyDescent="0.25">
      <c r="B55" s="87"/>
      <c r="C55" s="87"/>
      <c r="D55" s="108"/>
      <c r="E55" s="200"/>
      <c r="F55" s="106"/>
      <c r="G55" s="87"/>
      <c r="H55" s="108"/>
      <c r="I55" s="200"/>
      <c r="J55" s="106"/>
      <c r="K55" s="165"/>
      <c r="L55" s="87"/>
      <c r="N55" s="73"/>
    </row>
    <row r="56" spans="1:14" ht="15" customHeight="1" x14ac:dyDescent="0.25">
      <c r="B56" s="87"/>
      <c r="C56" s="87"/>
      <c r="D56" s="108"/>
      <c r="E56" s="200"/>
      <c r="F56" s="106"/>
      <c r="G56" s="87"/>
      <c r="H56" s="108"/>
      <c r="I56" s="200"/>
      <c r="J56" s="106"/>
      <c r="K56" s="165"/>
      <c r="L56" s="87"/>
      <c r="N56" s="73"/>
    </row>
    <row r="57" spans="1:14" ht="15" customHeight="1" x14ac:dyDescent="0.3">
      <c r="A57" s="157" t="s">
        <v>192</v>
      </c>
      <c r="B57" s="87"/>
      <c r="C57" s="87"/>
      <c r="D57" s="108"/>
      <c r="E57" s="200"/>
      <c r="F57" s="106"/>
      <c r="G57" s="87"/>
      <c r="H57" s="108"/>
      <c r="I57" s="200"/>
      <c r="J57" s="106"/>
      <c r="K57" s="165"/>
      <c r="L57" s="87"/>
      <c r="N57" s="73"/>
    </row>
    <row r="58" spans="1:14" ht="15" customHeight="1" x14ac:dyDescent="0.25">
      <c r="A58" s="101" t="s">
        <v>191</v>
      </c>
      <c r="B58" s="173">
        <v>-125.10000000000001</v>
      </c>
      <c r="C58" s="173">
        <v>-103.30000000000001</v>
      </c>
      <c r="D58" s="182">
        <v>92.799999999999969</v>
      </c>
      <c r="E58" s="201">
        <v>208.00000000000009</v>
      </c>
      <c r="F58" s="191">
        <v>-162.00000000000003</v>
      </c>
      <c r="G58" s="173">
        <v>-152.40000000000003</v>
      </c>
      <c r="H58" s="182">
        <v>83.100000000000009</v>
      </c>
      <c r="I58" s="201">
        <v>340.39999999999986</v>
      </c>
      <c r="J58" s="191">
        <v>-243.5</v>
      </c>
      <c r="K58" s="166"/>
      <c r="L58" s="173">
        <v>258.90000000000003</v>
      </c>
      <c r="N58" s="73"/>
    </row>
    <row r="59" spans="1:14" ht="15" customHeight="1" x14ac:dyDescent="0.25">
      <c r="A59" s="101" t="s">
        <v>85</v>
      </c>
      <c r="B59" s="171">
        <v>-10.5</v>
      </c>
      <c r="C59" s="171">
        <v>-22.3</v>
      </c>
      <c r="D59" s="179">
        <v>-31.7</v>
      </c>
      <c r="E59" s="197">
        <v>-41</v>
      </c>
      <c r="F59" s="188">
        <v>-4.5999999999999996</v>
      </c>
      <c r="G59" s="171">
        <v>-13.9</v>
      </c>
      <c r="H59" s="179">
        <v>-24.4</v>
      </c>
      <c r="I59" s="197">
        <v>-47.4</v>
      </c>
      <c r="J59" s="188">
        <v>-12.2</v>
      </c>
      <c r="K59" s="166"/>
      <c r="L59" s="171">
        <v>-55</v>
      </c>
      <c r="N59" s="73"/>
    </row>
    <row r="60" spans="1:14" ht="15" customHeight="1" thickBot="1" x14ac:dyDescent="0.35">
      <c r="A60" s="157" t="s">
        <v>100</v>
      </c>
      <c r="B60" s="174">
        <f t="shared" ref="B60:F60" si="6">SUM(B58:B59)</f>
        <v>-135.60000000000002</v>
      </c>
      <c r="C60" s="174">
        <f t="shared" si="6"/>
        <v>-125.60000000000001</v>
      </c>
      <c r="D60" s="183">
        <f t="shared" si="6"/>
        <v>61.099999999999966</v>
      </c>
      <c r="E60" s="202">
        <f t="shared" si="6"/>
        <v>167.00000000000009</v>
      </c>
      <c r="F60" s="192">
        <f t="shared" si="6"/>
        <v>-166.60000000000002</v>
      </c>
      <c r="G60" s="174">
        <f>SUM(G58:G59)</f>
        <v>-166.30000000000004</v>
      </c>
      <c r="H60" s="183">
        <f>SUM(H58:H59)</f>
        <v>58.70000000000001</v>
      </c>
      <c r="I60" s="202">
        <f>SUM(I58:I59)</f>
        <v>292.99999999999989</v>
      </c>
      <c r="J60" s="192">
        <f>SUM(J58:J59)</f>
        <v>-255.7</v>
      </c>
      <c r="K60" s="167"/>
      <c r="L60" s="174">
        <f>SUM(L58:L59)</f>
        <v>203.90000000000003</v>
      </c>
      <c r="M60" s="158"/>
      <c r="N60" s="73"/>
    </row>
    <row r="61" spans="1:14" ht="15" customHeight="1" thickTop="1" x14ac:dyDescent="0.3">
      <c r="A61" s="157"/>
      <c r="B61" s="175"/>
      <c r="C61" s="175"/>
      <c r="D61" s="184"/>
      <c r="E61" s="203"/>
      <c r="F61" s="193"/>
      <c r="G61" s="175"/>
      <c r="H61" s="184"/>
      <c r="I61" s="203"/>
      <c r="J61" s="193"/>
      <c r="K61" s="159"/>
      <c r="L61" s="175"/>
    </row>
    <row r="62" spans="1:14" ht="15" customHeight="1" thickBot="1" x14ac:dyDescent="0.35">
      <c r="A62" s="157" t="s">
        <v>101</v>
      </c>
      <c r="B62" s="176" t="s">
        <v>102</v>
      </c>
      <c r="C62" s="176" t="s">
        <v>102</v>
      </c>
      <c r="D62" s="185">
        <v>0.61780000000000002</v>
      </c>
      <c r="E62" s="204">
        <v>0.78590000000000004</v>
      </c>
      <c r="F62" s="194" t="s">
        <v>102</v>
      </c>
      <c r="G62" s="176" t="s">
        <v>102</v>
      </c>
      <c r="H62" s="185" t="s">
        <v>102</v>
      </c>
      <c r="I62" s="204" t="s">
        <v>102</v>
      </c>
      <c r="J62" s="194" t="s">
        <v>102</v>
      </c>
      <c r="K62" s="156"/>
      <c r="L62" s="176">
        <v>0.68</v>
      </c>
    </row>
    <row r="63" spans="1:14" ht="15" customHeight="1" x14ac:dyDescent="0.25">
      <c r="B63" s="161"/>
      <c r="C63" s="73"/>
      <c r="D63" s="73"/>
      <c r="E63" s="161"/>
      <c r="F63" s="161"/>
      <c r="G63" s="161"/>
      <c r="H63" s="161"/>
      <c r="I63" s="162"/>
      <c r="J63" s="162"/>
      <c r="L63" s="162"/>
    </row>
    <row r="64" spans="1:14" ht="15" customHeight="1" x14ac:dyDescent="0.25">
      <c r="B64" s="73"/>
      <c r="E64" s="163"/>
    </row>
    <row r="65" spans="1:10" ht="15" customHeight="1" x14ac:dyDescent="0.3">
      <c r="A65" s="169" t="s">
        <v>67</v>
      </c>
      <c r="B65" s="168"/>
      <c r="C65" s="168"/>
      <c r="D65" s="168"/>
      <c r="E65" s="168"/>
      <c r="F65" s="168"/>
      <c r="G65" s="168"/>
      <c r="H65" s="168"/>
      <c r="I65" s="168"/>
      <c r="J65" s="168"/>
    </row>
    <row r="66" spans="1:10" ht="15" customHeight="1" x14ac:dyDescent="0.3">
      <c r="A66" s="169"/>
      <c r="B66" s="168"/>
      <c r="C66" s="168"/>
      <c r="D66" s="168"/>
      <c r="E66" s="168"/>
      <c r="F66" s="168"/>
      <c r="G66" s="168"/>
      <c r="H66" s="168"/>
      <c r="I66" s="168"/>
      <c r="J66" s="168"/>
    </row>
    <row r="67" spans="1:10" ht="15" customHeight="1" x14ac:dyDescent="0.3">
      <c r="A67" s="160" t="s">
        <v>103</v>
      </c>
    </row>
  </sheetData>
  <pageMargins left="0.25" right="0.25" top="0.75" bottom="0.75" header="0.3" footer="0.3"/>
  <pageSetup scal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D477-1B0F-48B8-928D-F057C7F4ED82}">
  <dimension ref="A1:P74"/>
  <sheetViews>
    <sheetView showGridLines="0" zoomScale="80" zoomScaleNormal="80" workbookViewId="0">
      <pane xSplit="1" ySplit="5" topLeftCell="B6" activePane="bottomRight" state="frozen"/>
      <selection activeCell="C31" sqref="C31"/>
      <selection pane="topRight" activeCell="C31" sqref="C31"/>
      <selection pane="bottomLeft" activeCell="C31" sqref="C31"/>
      <selection pane="bottomRight"/>
    </sheetView>
  </sheetViews>
  <sheetFormatPr defaultColWidth="9.1796875" defaultRowHeight="15" customHeight="1" x14ac:dyDescent="0.35"/>
  <cols>
    <col min="1" max="1" width="38.54296875" style="4" customWidth="1"/>
    <col min="2" max="12" width="14.54296875" style="2" customWidth="1"/>
    <col min="13" max="16384" width="9.1796875" style="2"/>
  </cols>
  <sheetData>
    <row r="1" spans="1:16" ht="15" customHeight="1" x14ac:dyDescent="0.35">
      <c r="A1" s="5" t="s">
        <v>183</v>
      </c>
    </row>
    <row r="2" spans="1:16" ht="15" customHeight="1" x14ac:dyDescent="0.35">
      <c r="A2" s="5" t="s">
        <v>104</v>
      </c>
    </row>
    <row r="3" spans="1:16" ht="15" customHeight="1" x14ac:dyDescent="0.3">
      <c r="A3" s="205" t="s">
        <v>193</v>
      </c>
    </row>
    <row r="4" spans="1:16" ht="15" customHeight="1" x14ac:dyDescent="0.35">
      <c r="A4" s="2"/>
    </row>
    <row r="5" spans="1:16" ht="15" customHeight="1" x14ac:dyDescent="0.35">
      <c r="A5" s="207"/>
      <c r="B5" s="6" t="s">
        <v>151</v>
      </c>
      <c r="C5" s="6" t="s">
        <v>152</v>
      </c>
      <c r="D5" s="6" t="s">
        <v>153</v>
      </c>
      <c r="E5" s="6" t="s">
        <v>154</v>
      </c>
      <c r="F5" s="208" t="s">
        <v>155</v>
      </c>
      <c r="G5" s="6" t="s">
        <v>156</v>
      </c>
      <c r="H5" s="6" t="s">
        <v>157</v>
      </c>
      <c r="I5" s="6" t="s">
        <v>158</v>
      </c>
      <c r="J5" s="6" t="s">
        <v>159</v>
      </c>
      <c r="K5" s="208" t="s">
        <v>160</v>
      </c>
      <c r="L5" s="6" t="s">
        <v>167</v>
      </c>
    </row>
    <row r="6" spans="1:16" ht="15" customHeight="1" thickBot="1" x14ac:dyDescent="0.4">
      <c r="A6" s="7" t="s">
        <v>120</v>
      </c>
      <c r="B6" s="8"/>
      <c r="C6" s="8"/>
      <c r="D6" s="8"/>
      <c r="E6" s="8"/>
      <c r="F6" s="9"/>
      <c r="G6" s="8"/>
      <c r="H6" s="8"/>
      <c r="I6" s="8"/>
      <c r="J6" s="8"/>
      <c r="K6" s="9"/>
      <c r="L6" s="8"/>
    </row>
    <row r="7" spans="1:16" ht="15" customHeight="1" x14ac:dyDescent="0.35">
      <c r="A7" s="10" t="s">
        <v>107</v>
      </c>
      <c r="B7" s="11"/>
      <c r="C7" s="12"/>
      <c r="D7" s="12"/>
      <c r="E7" s="12"/>
      <c r="F7" s="209"/>
      <c r="G7" s="12"/>
      <c r="H7" s="12"/>
      <c r="I7" s="12"/>
      <c r="J7" s="12"/>
      <c r="K7" s="209"/>
      <c r="L7" s="229"/>
    </row>
    <row r="8" spans="1:16" ht="15" customHeight="1" x14ac:dyDescent="0.35">
      <c r="A8" s="13" t="s">
        <v>108</v>
      </c>
      <c r="B8" s="14">
        <v>1550.6999999999998</v>
      </c>
      <c r="C8" s="15">
        <v>1561.4</v>
      </c>
      <c r="D8" s="15">
        <v>1569.7</v>
      </c>
      <c r="E8" s="15">
        <v>1621.8</v>
      </c>
      <c r="F8" s="210">
        <v>6303.5</v>
      </c>
      <c r="G8" s="15">
        <v>1603.6</v>
      </c>
      <c r="H8" s="15">
        <v>1668</v>
      </c>
      <c r="I8" s="15">
        <v>1737</v>
      </c>
      <c r="J8" s="15">
        <v>1812.1999999999998</v>
      </c>
      <c r="K8" s="210">
        <v>6820.7999999999993</v>
      </c>
      <c r="L8" s="230">
        <v>1742.7</v>
      </c>
      <c r="M8" s="16"/>
      <c r="N8" s="16"/>
      <c r="O8" s="16"/>
      <c r="P8" s="16"/>
    </row>
    <row r="9" spans="1:16" ht="15" customHeight="1" x14ac:dyDescent="0.35">
      <c r="A9" s="13" t="s">
        <v>109</v>
      </c>
      <c r="B9" s="17">
        <v>387.7</v>
      </c>
      <c r="C9" s="18">
        <v>456.5</v>
      </c>
      <c r="D9" s="18">
        <v>498.7</v>
      </c>
      <c r="E9" s="18">
        <v>630.20000000000005</v>
      </c>
      <c r="F9" s="211">
        <v>1973.1999999999998</v>
      </c>
      <c r="G9" s="18">
        <v>418.4</v>
      </c>
      <c r="H9" s="18">
        <v>493.09999999999997</v>
      </c>
      <c r="I9" s="18">
        <v>544.70000000000005</v>
      </c>
      <c r="J9" s="18">
        <v>666.7</v>
      </c>
      <c r="K9" s="211">
        <v>2122.9</v>
      </c>
      <c r="L9" s="231">
        <v>497.7</v>
      </c>
      <c r="M9" s="16"/>
      <c r="N9" s="16"/>
      <c r="O9" s="16"/>
      <c r="P9" s="16"/>
    </row>
    <row r="10" spans="1:16" ht="15" customHeight="1" x14ac:dyDescent="0.35">
      <c r="A10" s="13" t="s">
        <v>110</v>
      </c>
      <c r="B10" s="17">
        <v>142.1</v>
      </c>
      <c r="C10" s="18">
        <v>163.59999999999997</v>
      </c>
      <c r="D10" s="18">
        <v>170</v>
      </c>
      <c r="E10" s="18">
        <v>248</v>
      </c>
      <c r="F10" s="211">
        <v>723.7</v>
      </c>
      <c r="G10" s="18">
        <v>157.9</v>
      </c>
      <c r="H10" s="18">
        <v>207.79999999999998</v>
      </c>
      <c r="I10" s="18">
        <v>205.20000000000002</v>
      </c>
      <c r="J10" s="18">
        <v>289</v>
      </c>
      <c r="K10" s="211">
        <v>859.80000000000007</v>
      </c>
      <c r="L10" s="231">
        <v>181.60000000000002</v>
      </c>
      <c r="M10" s="16"/>
      <c r="N10" s="16"/>
      <c r="O10" s="16"/>
      <c r="P10" s="16"/>
    </row>
    <row r="11" spans="1:16" ht="15" customHeight="1" x14ac:dyDescent="0.35">
      <c r="A11" s="13" t="s">
        <v>111</v>
      </c>
      <c r="B11" s="17">
        <v>104.3</v>
      </c>
      <c r="C11" s="18">
        <v>106.5</v>
      </c>
      <c r="D11" s="18">
        <v>105.8</v>
      </c>
      <c r="E11" s="18">
        <v>129.5</v>
      </c>
      <c r="F11" s="211">
        <v>446.1</v>
      </c>
      <c r="G11" s="18">
        <v>104.7</v>
      </c>
      <c r="H11" s="18">
        <v>114.99999999999999</v>
      </c>
      <c r="I11" s="18">
        <v>119</v>
      </c>
      <c r="J11" s="18">
        <v>145.9</v>
      </c>
      <c r="K11" s="211">
        <v>484.70000000000005</v>
      </c>
      <c r="L11" s="231">
        <v>113.80000000000001</v>
      </c>
      <c r="M11" s="16"/>
      <c r="N11" s="16"/>
      <c r="O11" s="16"/>
      <c r="P11" s="16"/>
    </row>
    <row r="12" spans="1:16" s="19" customFormat="1" ht="15" customHeight="1" x14ac:dyDescent="0.35">
      <c r="A12" s="20" t="s">
        <v>112</v>
      </c>
      <c r="B12" s="21">
        <v>2184.8000000000002</v>
      </c>
      <c r="C12" s="22">
        <v>2288</v>
      </c>
      <c r="D12" s="22">
        <v>2344.2000000000003</v>
      </c>
      <c r="E12" s="22">
        <v>2629.5000000000005</v>
      </c>
      <c r="F12" s="212">
        <v>9446.5</v>
      </c>
      <c r="G12" s="22">
        <v>2284.6</v>
      </c>
      <c r="H12" s="22">
        <v>2483.9</v>
      </c>
      <c r="I12" s="22">
        <v>2605.9</v>
      </c>
      <c r="J12" s="22">
        <v>2913.7999999999997</v>
      </c>
      <c r="K12" s="212">
        <v>10288.200000000001</v>
      </c>
      <c r="L12" s="232">
        <v>2535.7999999999997</v>
      </c>
      <c r="M12" s="16"/>
      <c r="N12" s="16"/>
      <c r="O12" s="16"/>
      <c r="P12" s="16"/>
    </row>
    <row r="13" spans="1:16" ht="15" customHeight="1" x14ac:dyDescent="0.35">
      <c r="A13" s="34" t="s">
        <v>175</v>
      </c>
      <c r="B13" s="23"/>
      <c r="C13" s="24"/>
      <c r="D13" s="24"/>
      <c r="E13" s="24"/>
      <c r="F13" s="213"/>
      <c r="G13" s="24"/>
      <c r="H13" s="24"/>
      <c r="I13" s="24"/>
      <c r="J13" s="24"/>
      <c r="K13" s="213"/>
      <c r="L13" s="233"/>
      <c r="M13" s="16"/>
      <c r="N13" s="16"/>
      <c r="O13" s="16"/>
      <c r="P13" s="16"/>
    </row>
    <row r="14" spans="1:16" ht="15" customHeight="1" x14ac:dyDescent="0.35">
      <c r="A14" s="25" t="s">
        <v>161</v>
      </c>
      <c r="B14" s="14">
        <v>908.6</v>
      </c>
      <c r="C14" s="15">
        <v>940</v>
      </c>
      <c r="D14" s="15">
        <v>944.30000000000007</v>
      </c>
      <c r="E14" s="15">
        <v>994.2</v>
      </c>
      <c r="F14" s="210">
        <v>3787.1</v>
      </c>
      <c r="G14" s="15">
        <v>979.7</v>
      </c>
      <c r="H14" s="15">
        <v>1031.4000000000001</v>
      </c>
      <c r="I14" s="15">
        <v>1088.6999999999998</v>
      </c>
      <c r="J14" s="15">
        <v>1139.8000000000002</v>
      </c>
      <c r="K14" s="210">
        <v>4239.7</v>
      </c>
      <c r="L14" s="230">
        <v>1089.7</v>
      </c>
      <c r="M14" s="16"/>
      <c r="N14" s="16"/>
      <c r="O14" s="16"/>
      <c r="P14" s="16"/>
    </row>
    <row r="15" spans="1:16" ht="15" customHeight="1" x14ac:dyDescent="0.35">
      <c r="A15" s="25" t="s">
        <v>121</v>
      </c>
      <c r="B15" s="17">
        <v>923.90000000000009</v>
      </c>
      <c r="C15" s="18">
        <v>934.8</v>
      </c>
      <c r="D15" s="18">
        <v>967.49999999999989</v>
      </c>
      <c r="E15" s="18">
        <v>1106.8999999999999</v>
      </c>
      <c r="F15" s="211">
        <v>3933.1000000000004</v>
      </c>
      <c r="G15" s="18">
        <v>920.6</v>
      </c>
      <c r="H15" s="18">
        <v>985.2</v>
      </c>
      <c r="I15" s="18">
        <v>1063.3</v>
      </c>
      <c r="J15" s="18">
        <v>1199.5</v>
      </c>
      <c r="K15" s="211">
        <v>4168.5</v>
      </c>
      <c r="L15" s="231">
        <v>1025.4000000000001</v>
      </c>
      <c r="M15" s="16"/>
      <c r="N15" s="16"/>
      <c r="O15" s="16"/>
      <c r="P15" s="16"/>
    </row>
    <row r="16" spans="1:16" ht="15" customHeight="1" x14ac:dyDescent="0.35">
      <c r="A16" s="25" t="s">
        <v>60</v>
      </c>
      <c r="B16" s="17">
        <v>296</v>
      </c>
      <c r="C16" s="18">
        <v>294.2</v>
      </c>
      <c r="D16" s="18">
        <v>314.2</v>
      </c>
      <c r="E16" s="18">
        <v>319.7</v>
      </c>
      <c r="F16" s="211">
        <v>1224.0999999999999</v>
      </c>
      <c r="G16" s="18">
        <v>305.8</v>
      </c>
      <c r="H16" s="18">
        <v>318.3</v>
      </c>
      <c r="I16" s="18">
        <v>320.60000000000002</v>
      </c>
      <c r="J16" s="18">
        <v>372.1</v>
      </c>
      <c r="K16" s="211">
        <v>1317.2</v>
      </c>
      <c r="L16" s="231">
        <v>336.7</v>
      </c>
      <c r="M16" s="16"/>
      <c r="N16" s="16"/>
      <c r="O16" s="16"/>
      <c r="P16" s="16"/>
    </row>
    <row r="17" spans="1:16" s="19" customFormat="1" ht="15" customHeight="1" x14ac:dyDescent="0.35">
      <c r="A17" s="26" t="s">
        <v>162</v>
      </c>
      <c r="B17" s="27">
        <v>2128.5</v>
      </c>
      <c r="C17" s="28">
        <v>2169</v>
      </c>
      <c r="D17" s="28">
        <v>2226</v>
      </c>
      <c r="E17" s="28">
        <v>2420.8000000000002</v>
      </c>
      <c r="F17" s="214">
        <v>8944.2999999999993</v>
      </c>
      <c r="G17" s="28">
        <v>2206.1</v>
      </c>
      <c r="H17" s="28">
        <v>2334.9</v>
      </c>
      <c r="I17" s="28">
        <v>2472.6</v>
      </c>
      <c r="J17" s="28">
        <v>2711.4</v>
      </c>
      <c r="K17" s="214">
        <v>9725.4</v>
      </c>
      <c r="L17" s="234">
        <v>2451.8000000000002</v>
      </c>
      <c r="M17" s="16"/>
      <c r="N17" s="16"/>
      <c r="O17" s="16"/>
      <c r="P17" s="16"/>
    </row>
    <row r="18" spans="1:16" ht="15" customHeight="1" x14ac:dyDescent="0.35">
      <c r="A18" s="29" t="s">
        <v>163</v>
      </c>
      <c r="B18" s="23">
        <v>21.8</v>
      </c>
      <c r="C18" s="24">
        <v>19.899999999999999</v>
      </c>
      <c r="D18" s="24">
        <v>24.3</v>
      </c>
      <c r="E18" s="24">
        <v>13.600000000000005</v>
      </c>
      <c r="F18" s="213">
        <v>79.700000000000045</v>
      </c>
      <c r="G18" s="24">
        <v>17.699999999999967</v>
      </c>
      <c r="H18" s="24">
        <v>12.7</v>
      </c>
      <c r="I18" s="24">
        <v>26.3</v>
      </c>
      <c r="J18" s="24">
        <v>36.299999999999997</v>
      </c>
      <c r="K18" s="213">
        <v>93.4</v>
      </c>
      <c r="L18" s="233">
        <v>27.3</v>
      </c>
      <c r="M18" s="16"/>
      <c r="N18" s="16"/>
      <c r="O18" s="16"/>
      <c r="P18" s="16"/>
    </row>
    <row r="19" spans="1:16" ht="15" customHeight="1" thickBot="1" x14ac:dyDescent="0.4">
      <c r="A19" s="30" t="s">
        <v>113</v>
      </c>
      <c r="B19" s="31">
        <v>78.100000000000009</v>
      </c>
      <c r="C19" s="32">
        <v>138.9</v>
      </c>
      <c r="D19" s="32">
        <v>142.5</v>
      </c>
      <c r="E19" s="32">
        <v>222.3</v>
      </c>
      <c r="F19" s="215">
        <v>581.9</v>
      </c>
      <c r="G19" s="32">
        <v>96.2</v>
      </c>
      <c r="H19" s="32">
        <v>161.69999999999999</v>
      </c>
      <c r="I19" s="32">
        <v>159.6</v>
      </c>
      <c r="J19" s="32">
        <v>238.70000000000002</v>
      </c>
      <c r="K19" s="215">
        <v>656.19999999999993</v>
      </c>
      <c r="L19" s="264">
        <v>111.3</v>
      </c>
      <c r="M19" s="16"/>
      <c r="N19" s="16"/>
      <c r="O19" s="16"/>
      <c r="P19" s="16"/>
    </row>
    <row r="20" spans="1:16" ht="15" customHeight="1" thickTop="1" x14ac:dyDescent="0.35">
      <c r="A20" s="30"/>
      <c r="B20" s="33"/>
      <c r="C20" s="33"/>
      <c r="D20" s="33"/>
      <c r="E20" s="33"/>
      <c r="F20" s="33"/>
      <c r="G20" s="33"/>
      <c r="H20" s="33"/>
      <c r="I20" s="33"/>
      <c r="J20" s="33"/>
      <c r="K20" s="33"/>
      <c r="L20" s="33"/>
      <c r="M20" s="16"/>
      <c r="N20" s="16"/>
      <c r="O20" s="16"/>
      <c r="P20" s="16"/>
    </row>
    <row r="21" spans="1:16" ht="15" customHeight="1" thickBot="1" x14ac:dyDescent="0.4">
      <c r="A21" s="7" t="s">
        <v>119</v>
      </c>
      <c r="B21" s="8"/>
      <c r="C21" s="8"/>
      <c r="D21" s="8"/>
      <c r="E21" s="8"/>
      <c r="F21" s="9"/>
      <c r="G21" s="8"/>
      <c r="H21" s="8"/>
      <c r="I21" s="8"/>
      <c r="J21" s="8"/>
      <c r="K21" s="9"/>
      <c r="L21" s="8"/>
    </row>
    <row r="22" spans="1:16" ht="15" customHeight="1" x14ac:dyDescent="0.35">
      <c r="A22" s="10" t="s">
        <v>107</v>
      </c>
      <c r="B22" s="11"/>
      <c r="C22" s="12"/>
      <c r="D22" s="12"/>
      <c r="E22" s="12"/>
      <c r="F22" s="209"/>
      <c r="G22" s="12"/>
      <c r="H22" s="12"/>
      <c r="I22" s="12"/>
      <c r="J22" s="12"/>
      <c r="K22" s="209"/>
      <c r="L22" s="229"/>
    </row>
    <row r="23" spans="1:16" ht="15" customHeight="1" x14ac:dyDescent="0.35">
      <c r="A23" s="13" t="s">
        <v>108</v>
      </c>
      <c r="B23" s="14">
        <v>1167.8</v>
      </c>
      <c r="C23" s="15">
        <v>1183.4000000000001</v>
      </c>
      <c r="D23" s="15">
        <v>1170.6000000000001</v>
      </c>
      <c r="E23" s="15">
        <v>1183.0999999999999</v>
      </c>
      <c r="F23" s="210">
        <v>4705.1000000000004</v>
      </c>
      <c r="G23" s="15">
        <v>1186.7</v>
      </c>
      <c r="H23" s="15">
        <v>1202.0999999999999</v>
      </c>
      <c r="I23" s="15">
        <v>1271.2</v>
      </c>
      <c r="J23" s="15">
        <v>1303.8999999999999</v>
      </c>
      <c r="K23" s="210">
        <v>4964</v>
      </c>
      <c r="L23" s="230">
        <v>1233.5</v>
      </c>
    </row>
    <row r="24" spans="1:16" ht="15" customHeight="1" x14ac:dyDescent="0.35">
      <c r="A24" s="13" t="s">
        <v>109</v>
      </c>
      <c r="B24" s="17">
        <v>305.5</v>
      </c>
      <c r="C24" s="18">
        <v>358.3</v>
      </c>
      <c r="D24" s="18">
        <v>401.8</v>
      </c>
      <c r="E24" s="18">
        <v>494.7</v>
      </c>
      <c r="F24" s="211">
        <v>1560.3</v>
      </c>
      <c r="G24" s="18">
        <v>346.3</v>
      </c>
      <c r="H24" s="18">
        <v>388</v>
      </c>
      <c r="I24" s="18">
        <v>443.5</v>
      </c>
      <c r="J24" s="18">
        <v>518</v>
      </c>
      <c r="K24" s="211">
        <v>1695.8</v>
      </c>
      <c r="L24" s="231">
        <v>414</v>
      </c>
    </row>
    <row r="25" spans="1:16" ht="15" customHeight="1" x14ac:dyDescent="0.35">
      <c r="A25" s="13" t="s">
        <v>110</v>
      </c>
      <c r="B25" s="17">
        <v>111.6</v>
      </c>
      <c r="C25" s="18">
        <v>132.69999999999999</v>
      </c>
      <c r="D25" s="18">
        <v>139</v>
      </c>
      <c r="E25" s="18">
        <v>183.3</v>
      </c>
      <c r="F25" s="211">
        <v>566.6</v>
      </c>
      <c r="G25" s="18">
        <v>115.9</v>
      </c>
      <c r="H25" s="18">
        <v>171.7</v>
      </c>
      <c r="I25" s="18">
        <v>161.5</v>
      </c>
      <c r="J25" s="18">
        <v>218.9</v>
      </c>
      <c r="K25" s="211">
        <v>668</v>
      </c>
      <c r="L25" s="231">
        <v>141.9</v>
      </c>
    </row>
    <row r="26" spans="1:16" ht="15" customHeight="1" x14ac:dyDescent="0.35">
      <c r="A26" s="13" t="s">
        <v>111</v>
      </c>
      <c r="B26" s="17">
        <v>36.1</v>
      </c>
      <c r="C26" s="18">
        <v>39</v>
      </c>
      <c r="D26" s="18">
        <v>39.1</v>
      </c>
      <c r="E26" s="18">
        <v>51.8</v>
      </c>
      <c r="F26" s="211">
        <v>166</v>
      </c>
      <c r="G26" s="18">
        <v>39.4</v>
      </c>
      <c r="H26" s="18">
        <v>42.3</v>
      </c>
      <c r="I26" s="18">
        <v>46.9</v>
      </c>
      <c r="J26" s="18">
        <v>54.7</v>
      </c>
      <c r="K26" s="211">
        <v>183.29999999999998</v>
      </c>
      <c r="L26" s="231">
        <v>39.6</v>
      </c>
    </row>
    <row r="27" spans="1:16" ht="15" customHeight="1" x14ac:dyDescent="0.35">
      <c r="A27" s="20" t="s">
        <v>112</v>
      </c>
      <c r="B27" s="21">
        <v>1621</v>
      </c>
      <c r="C27" s="22">
        <v>1713.4</v>
      </c>
      <c r="D27" s="22">
        <v>1750.5</v>
      </c>
      <c r="E27" s="22">
        <v>1912.9</v>
      </c>
      <c r="F27" s="212">
        <v>6998</v>
      </c>
      <c r="G27" s="22">
        <v>1688.3</v>
      </c>
      <c r="H27" s="22">
        <v>1804.1000000000001</v>
      </c>
      <c r="I27" s="22">
        <v>1923.1000000000001</v>
      </c>
      <c r="J27" s="22">
        <v>2095.5</v>
      </c>
      <c r="K27" s="212">
        <v>7511.1</v>
      </c>
      <c r="L27" s="232">
        <v>1829</v>
      </c>
    </row>
    <row r="28" spans="1:16" ht="15" customHeight="1" x14ac:dyDescent="0.35">
      <c r="A28" s="34" t="s">
        <v>175</v>
      </c>
      <c r="B28" s="23"/>
      <c r="C28" s="24"/>
      <c r="D28" s="24"/>
      <c r="E28" s="24"/>
      <c r="F28" s="213"/>
      <c r="G28" s="24"/>
      <c r="H28" s="24"/>
      <c r="I28" s="24"/>
      <c r="J28" s="24"/>
      <c r="K28" s="213"/>
      <c r="L28" s="233"/>
    </row>
    <row r="29" spans="1:16" ht="15" customHeight="1" x14ac:dyDescent="0.35">
      <c r="A29" s="25" t="s">
        <v>161</v>
      </c>
      <c r="B29" s="14">
        <v>770.6</v>
      </c>
      <c r="C29" s="15">
        <v>784.2</v>
      </c>
      <c r="D29" s="15">
        <v>783.80000000000007</v>
      </c>
      <c r="E29" s="15">
        <v>806.2</v>
      </c>
      <c r="F29" s="210">
        <v>3144.7</v>
      </c>
      <c r="G29" s="15">
        <v>808.6</v>
      </c>
      <c r="H29" s="15">
        <v>818.2</v>
      </c>
      <c r="I29" s="15">
        <v>886.9</v>
      </c>
      <c r="J29" s="15">
        <v>917.90000000000009</v>
      </c>
      <c r="K29" s="210">
        <v>3431.6000000000004</v>
      </c>
      <c r="L29" s="230">
        <v>855.4</v>
      </c>
    </row>
    <row r="30" spans="1:16" ht="15" customHeight="1" x14ac:dyDescent="0.35">
      <c r="A30" s="25" t="s">
        <v>121</v>
      </c>
      <c r="B30" s="17">
        <v>607.40000000000009</v>
      </c>
      <c r="C30" s="18">
        <v>643</v>
      </c>
      <c r="D30" s="18">
        <v>662.8</v>
      </c>
      <c r="E30" s="18">
        <v>750.8</v>
      </c>
      <c r="F30" s="211">
        <v>2664.1</v>
      </c>
      <c r="G30" s="18">
        <v>601.70000000000005</v>
      </c>
      <c r="H30" s="18">
        <v>675.9</v>
      </c>
      <c r="I30" s="18">
        <v>715.6</v>
      </c>
      <c r="J30" s="18">
        <v>803.5</v>
      </c>
      <c r="K30" s="211">
        <v>2796.4</v>
      </c>
      <c r="L30" s="231">
        <v>677</v>
      </c>
    </row>
    <row r="31" spans="1:16" ht="15" customHeight="1" x14ac:dyDescent="0.35">
      <c r="A31" s="25" t="s">
        <v>60</v>
      </c>
      <c r="B31" s="216">
        <v>200.1</v>
      </c>
      <c r="C31" s="217">
        <v>193.2</v>
      </c>
      <c r="D31" s="217">
        <v>209</v>
      </c>
      <c r="E31" s="217">
        <v>206.99999999999997</v>
      </c>
      <c r="F31" s="218">
        <v>809.2</v>
      </c>
      <c r="G31" s="217">
        <v>211.5</v>
      </c>
      <c r="H31" s="217">
        <v>212.6</v>
      </c>
      <c r="I31" s="217">
        <v>216.10000000000002</v>
      </c>
      <c r="J31" s="217">
        <v>231</v>
      </c>
      <c r="K31" s="218">
        <v>871.4</v>
      </c>
      <c r="L31" s="235">
        <v>218.6</v>
      </c>
    </row>
    <row r="32" spans="1:16" ht="15" customHeight="1" x14ac:dyDescent="0.35">
      <c r="A32" s="26" t="s">
        <v>162</v>
      </c>
      <c r="B32" s="27">
        <v>1578.1000000000001</v>
      </c>
      <c r="C32" s="28">
        <v>1620.3999999999999</v>
      </c>
      <c r="D32" s="28">
        <v>1655.6000000000001</v>
      </c>
      <c r="E32" s="28">
        <v>1764.0000000000002</v>
      </c>
      <c r="F32" s="214">
        <v>6618</v>
      </c>
      <c r="G32" s="28">
        <v>1621.8</v>
      </c>
      <c r="H32" s="28">
        <v>1706.7</v>
      </c>
      <c r="I32" s="28">
        <v>1818.6</v>
      </c>
      <c r="J32" s="28">
        <v>1952.4</v>
      </c>
      <c r="K32" s="214">
        <v>7099.4</v>
      </c>
      <c r="L32" s="234">
        <v>1751</v>
      </c>
    </row>
    <row r="33" spans="1:12" ht="15" customHeight="1" x14ac:dyDescent="0.35">
      <c r="A33" s="29" t="s">
        <v>163</v>
      </c>
      <c r="B33" s="23">
        <v>19.2</v>
      </c>
      <c r="C33" s="24">
        <v>13.9</v>
      </c>
      <c r="D33" s="24">
        <v>14.2</v>
      </c>
      <c r="E33" s="24">
        <v>0.7</v>
      </c>
      <c r="F33" s="213">
        <v>47.899999999999977</v>
      </c>
      <c r="G33" s="24">
        <v>11.099999999999994</v>
      </c>
      <c r="H33" s="24">
        <v>12.9</v>
      </c>
      <c r="I33" s="24">
        <v>19.7</v>
      </c>
      <c r="J33" s="24">
        <v>18.3</v>
      </c>
      <c r="K33" s="213">
        <v>61.8</v>
      </c>
      <c r="L33" s="233">
        <v>18.299999999999997</v>
      </c>
    </row>
    <row r="34" spans="1:12" ht="15" customHeight="1" thickBot="1" x14ac:dyDescent="0.4">
      <c r="A34" s="30" t="s">
        <v>113</v>
      </c>
      <c r="B34" s="219">
        <v>62.1</v>
      </c>
      <c r="C34" s="220">
        <v>106.9</v>
      </c>
      <c r="D34" s="220">
        <v>109.1</v>
      </c>
      <c r="E34" s="220">
        <v>149.6</v>
      </c>
      <c r="F34" s="221">
        <v>427.9</v>
      </c>
      <c r="G34" s="220">
        <v>77.599999999999994</v>
      </c>
      <c r="H34" s="220">
        <v>110.30000000000001</v>
      </c>
      <c r="I34" s="220">
        <v>124.2</v>
      </c>
      <c r="J34" s="220">
        <v>161.4</v>
      </c>
      <c r="K34" s="221">
        <v>473.5</v>
      </c>
      <c r="L34" s="265">
        <v>96.3</v>
      </c>
    </row>
    <row r="35" spans="1:12" ht="15" customHeight="1" thickTop="1" x14ac:dyDescent="0.35">
      <c r="A35" s="30"/>
      <c r="B35" s="35"/>
      <c r="C35" s="35"/>
      <c r="D35" s="35"/>
      <c r="E35" s="35"/>
      <c r="F35" s="35"/>
      <c r="G35" s="35"/>
      <c r="H35" s="35"/>
      <c r="I35" s="35"/>
      <c r="J35" s="35"/>
      <c r="K35" s="35"/>
      <c r="L35" s="35"/>
    </row>
    <row r="36" spans="1:12" ht="15" customHeight="1" thickBot="1" x14ac:dyDescent="0.4">
      <c r="A36" s="7" t="s">
        <v>105</v>
      </c>
      <c r="B36" s="8"/>
      <c r="C36" s="8"/>
      <c r="D36" s="8"/>
      <c r="E36" s="8"/>
      <c r="F36" s="9"/>
      <c r="G36" s="8"/>
      <c r="H36" s="8"/>
      <c r="I36" s="8"/>
      <c r="J36" s="8"/>
      <c r="K36" s="9"/>
      <c r="L36" s="8"/>
    </row>
    <row r="37" spans="1:12" ht="15" customHeight="1" x14ac:dyDescent="0.35">
      <c r="A37" s="10" t="s">
        <v>107</v>
      </c>
      <c r="B37" s="11"/>
      <c r="C37" s="12"/>
      <c r="D37" s="12"/>
      <c r="E37" s="12"/>
      <c r="F37" s="209"/>
      <c r="G37" s="12"/>
      <c r="H37" s="12"/>
      <c r="I37" s="12"/>
      <c r="J37" s="12"/>
      <c r="K37" s="209"/>
      <c r="L37" s="229"/>
    </row>
    <row r="38" spans="1:12" ht="15" customHeight="1" x14ac:dyDescent="0.35">
      <c r="A38" s="13" t="s">
        <v>108</v>
      </c>
      <c r="B38" s="14">
        <v>109.1</v>
      </c>
      <c r="C38" s="15">
        <v>107.6</v>
      </c>
      <c r="D38" s="15">
        <v>106.6</v>
      </c>
      <c r="E38" s="15">
        <v>131.5</v>
      </c>
      <c r="F38" s="210">
        <v>454.7</v>
      </c>
      <c r="G38" s="15">
        <v>105</v>
      </c>
      <c r="H38" s="15">
        <v>129.5</v>
      </c>
      <c r="I38" s="15">
        <v>131.19999999999999</v>
      </c>
      <c r="J38" s="15">
        <v>154.30000000000001</v>
      </c>
      <c r="K38" s="210">
        <v>519.9</v>
      </c>
      <c r="L38" s="230">
        <v>153.19999999999999</v>
      </c>
    </row>
    <row r="39" spans="1:12" ht="15" customHeight="1" x14ac:dyDescent="0.35">
      <c r="A39" s="13" t="s">
        <v>109</v>
      </c>
      <c r="B39" s="17">
        <v>53.7</v>
      </c>
      <c r="C39" s="18">
        <v>54</v>
      </c>
      <c r="D39" s="18">
        <v>50.7</v>
      </c>
      <c r="E39" s="18">
        <v>68.900000000000006</v>
      </c>
      <c r="F39" s="211">
        <v>227.3</v>
      </c>
      <c r="G39" s="18">
        <v>39.4</v>
      </c>
      <c r="H39" s="18">
        <v>61.7</v>
      </c>
      <c r="I39" s="18">
        <v>58.1</v>
      </c>
      <c r="J39" s="18">
        <v>80</v>
      </c>
      <c r="K39" s="211">
        <v>239.2</v>
      </c>
      <c r="L39" s="231">
        <v>47.3</v>
      </c>
    </row>
    <row r="40" spans="1:12" ht="15" customHeight="1" x14ac:dyDescent="0.35">
      <c r="A40" s="13" t="s">
        <v>110</v>
      </c>
      <c r="B40" s="17">
        <v>15.6</v>
      </c>
      <c r="C40" s="18">
        <v>19.2</v>
      </c>
      <c r="D40" s="18">
        <v>20.2</v>
      </c>
      <c r="E40" s="18">
        <v>36.6</v>
      </c>
      <c r="F40" s="211">
        <v>91.5</v>
      </c>
      <c r="G40" s="18">
        <v>18</v>
      </c>
      <c r="H40" s="18">
        <v>23.7</v>
      </c>
      <c r="I40" s="18">
        <v>24.3</v>
      </c>
      <c r="J40" s="18">
        <v>43.6</v>
      </c>
      <c r="K40" s="211">
        <v>109.6</v>
      </c>
      <c r="L40" s="231">
        <v>19.8</v>
      </c>
    </row>
    <row r="41" spans="1:12" ht="15" customHeight="1" x14ac:dyDescent="0.35">
      <c r="A41" s="13" t="s">
        <v>111</v>
      </c>
      <c r="B41" s="17">
        <v>44</v>
      </c>
      <c r="C41" s="18">
        <v>41.1</v>
      </c>
      <c r="D41" s="18">
        <v>42.4</v>
      </c>
      <c r="E41" s="18">
        <v>52.2</v>
      </c>
      <c r="F41" s="211">
        <v>179.70000000000002</v>
      </c>
      <c r="G41" s="18">
        <v>42.6</v>
      </c>
      <c r="H41" s="18">
        <v>44.9</v>
      </c>
      <c r="I41" s="18">
        <v>46.5</v>
      </c>
      <c r="J41" s="18">
        <v>62.8</v>
      </c>
      <c r="K41" s="211">
        <v>196.8</v>
      </c>
      <c r="L41" s="231">
        <v>49.8</v>
      </c>
    </row>
    <row r="42" spans="1:12" ht="15" customHeight="1" x14ac:dyDescent="0.35">
      <c r="A42" s="20" t="s">
        <v>112</v>
      </c>
      <c r="B42" s="21">
        <v>222.4</v>
      </c>
      <c r="C42" s="22">
        <v>221.9</v>
      </c>
      <c r="D42" s="22">
        <v>219.9</v>
      </c>
      <c r="E42" s="22">
        <v>289.20000000000005</v>
      </c>
      <c r="F42" s="212">
        <v>953.19999999999993</v>
      </c>
      <c r="G42" s="22">
        <v>205</v>
      </c>
      <c r="H42" s="22">
        <v>259.8</v>
      </c>
      <c r="I42" s="22">
        <v>260.10000000000002</v>
      </c>
      <c r="J42" s="22">
        <v>340.7</v>
      </c>
      <c r="K42" s="212">
        <v>1065.5</v>
      </c>
      <c r="L42" s="232">
        <v>270.10000000000002</v>
      </c>
    </row>
    <row r="43" spans="1:12" ht="15" customHeight="1" x14ac:dyDescent="0.35">
      <c r="A43" s="34" t="s">
        <v>175</v>
      </c>
      <c r="B43" s="23"/>
      <c r="C43" s="24"/>
      <c r="D43" s="24"/>
      <c r="E43" s="24"/>
      <c r="F43" s="213"/>
      <c r="G43" s="24"/>
      <c r="H43" s="24"/>
      <c r="I43" s="24"/>
      <c r="J43" s="24"/>
      <c r="K43" s="213"/>
      <c r="L43" s="233"/>
    </row>
    <row r="44" spans="1:12" ht="15" customHeight="1" x14ac:dyDescent="0.35">
      <c r="A44" s="25" t="s">
        <v>161</v>
      </c>
      <c r="B44" s="14">
        <v>32.1</v>
      </c>
      <c r="C44" s="15">
        <v>33</v>
      </c>
      <c r="D44" s="15">
        <v>33.200000000000003</v>
      </c>
      <c r="E44" s="15">
        <v>43.1</v>
      </c>
      <c r="F44" s="210">
        <v>141.5</v>
      </c>
      <c r="G44" s="15">
        <v>33.9</v>
      </c>
      <c r="H44" s="15">
        <v>37.5</v>
      </c>
      <c r="I44" s="15">
        <v>37.299999999999997</v>
      </c>
      <c r="J44" s="15">
        <v>44</v>
      </c>
      <c r="K44" s="210">
        <v>152.69999999999999</v>
      </c>
      <c r="L44" s="230">
        <v>53</v>
      </c>
    </row>
    <row r="45" spans="1:12" ht="15" customHeight="1" x14ac:dyDescent="0.35">
      <c r="A45" s="25" t="s">
        <v>121</v>
      </c>
      <c r="B45" s="17">
        <v>125.2</v>
      </c>
      <c r="C45" s="18">
        <v>117.1</v>
      </c>
      <c r="D45" s="18">
        <v>113.4</v>
      </c>
      <c r="E45" s="18">
        <v>139</v>
      </c>
      <c r="F45" s="211">
        <v>494.70000000000005</v>
      </c>
      <c r="G45" s="18">
        <v>116</v>
      </c>
      <c r="H45" s="18">
        <v>134</v>
      </c>
      <c r="I45" s="18">
        <v>142.9</v>
      </c>
      <c r="J45" s="18">
        <v>176</v>
      </c>
      <c r="K45" s="211">
        <v>569</v>
      </c>
      <c r="L45" s="231">
        <v>146.9</v>
      </c>
    </row>
    <row r="46" spans="1:12" ht="15" customHeight="1" x14ac:dyDescent="0.35">
      <c r="A46" s="25" t="s">
        <v>60</v>
      </c>
      <c r="B46" s="17">
        <v>54.1</v>
      </c>
      <c r="C46" s="18">
        <v>56.000000000000007</v>
      </c>
      <c r="D46" s="18">
        <v>60.2</v>
      </c>
      <c r="E46" s="18">
        <v>71.599999999999994</v>
      </c>
      <c r="F46" s="211">
        <v>241.8</v>
      </c>
      <c r="G46" s="18">
        <v>52.2</v>
      </c>
      <c r="H46" s="18">
        <v>47.6</v>
      </c>
      <c r="I46" s="18">
        <v>62.8</v>
      </c>
      <c r="J46" s="18">
        <v>86.1</v>
      </c>
      <c r="K46" s="211">
        <v>248.6</v>
      </c>
      <c r="L46" s="231">
        <v>65.3</v>
      </c>
    </row>
    <row r="47" spans="1:12" ht="15" customHeight="1" x14ac:dyDescent="0.35">
      <c r="A47" s="26" t="s">
        <v>162</v>
      </c>
      <c r="B47" s="27">
        <v>211.4</v>
      </c>
      <c r="C47" s="28">
        <v>206.1</v>
      </c>
      <c r="D47" s="28">
        <v>206.79999999999998</v>
      </c>
      <c r="E47" s="28">
        <v>253.7</v>
      </c>
      <c r="F47" s="214">
        <v>878</v>
      </c>
      <c r="G47" s="28">
        <v>202.1</v>
      </c>
      <c r="H47" s="28">
        <v>219.10000000000002</v>
      </c>
      <c r="I47" s="28">
        <v>243</v>
      </c>
      <c r="J47" s="28">
        <v>306.09999999999997</v>
      </c>
      <c r="K47" s="214">
        <v>970.3</v>
      </c>
      <c r="L47" s="234">
        <v>265.2</v>
      </c>
    </row>
    <row r="48" spans="1:12" ht="15" customHeight="1" x14ac:dyDescent="0.35">
      <c r="A48" s="29" t="s">
        <v>163</v>
      </c>
      <c r="B48" s="23">
        <v>-0.2</v>
      </c>
      <c r="C48" s="24">
        <v>-1</v>
      </c>
      <c r="D48" s="24">
        <v>1</v>
      </c>
      <c r="E48" s="24">
        <v>5.9</v>
      </c>
      <c r="F48" s="213">
        <v>5.9</v>
      </c>
      <c r="G48" s="24">
        <v>0.8</v>
      </c>
      <c r="H48" s="24">
        <v>-6.5</v>
      </c>
      <c r="I48" s="24">
        <v>2.9</v>
      </c>
      <c r="J48" s="24">
        <v>14.799999999999976</v>
      </c>
      <c r="K48" s="213">
        <v>12.099999999999952</v>
      </c>
      <c r="L48" s="233">
        <v>3.9</v>
      </c>
    </row>
    <row r="49" spans="1:13" ht="15" customHeight="1" thickBot="1" x14ac:dyDescent="0.4">
      <c r="A49" s="30" t="s">
        <v>113</v>
      </c>
      <c r="B49" s="31">
        <v>10.8</v>
      </c>
      <c r="C49" s="32">
        <v>14.8</v>
      </c>
      <c r="D49" s="32">
        <v>14.1</v>
      </c>
      <c r="E49" s="32">
        <v>41.4</v>
      </c>
      <c r="F49" s="215">
        <v>81.099999999999994</v>
      </c>
      <c r="G49" s="32">
        <v>3.7</v>
      </c>
      <c r="H49" s="32">
        <v>34.200000000000003</v>
      </c>
      <c r="I49" s="32">
        <v>20</v>
      </c>
      <c r="J49" s="32">
        <v>49.4</v>
      </c>
      <c r="K49" s="215">
        <v>107.3</v>
      </c>
      <c r="L49" s="264">
        <v>8.8000000000000007</v>
      </c>
      <c r="M49" s="16"/>
    </row>
    <row r="50" spans="1:13" ht="15" customHeight="1" thickTop="1" x14ac:dyDescent="0.35">
      <c r="A50" s="30"/>
      <c r="B50" s="33"/>
      <c r="C50" s="33"/>
      <c r="D50" s="33"/>
      <c r="E50" s="33"/>
      <c r="F50" s="33"/>
      <c r="G50" s="33"/>
      <c r="H50" s="33"/>
      <c r="I50" s="33"/>
      <c r="J50" s="33"/>
      <c r="K50" s="33"/>
      <c r="L50" s="33"/>
    </row>
    <row r="51" spans="1:13" ht="15" customHeight="1" thickBot="1" x14ac:dyDescent="0.4">
      <c r="A51" s="7" t="s">
        <v>106</v>
      </c>
      <c r="B51" s="8"/>
      <c r="C51" s="8"/>
      <c r="D51" s="8"/>
      <c r="E51" s="8"/>
      <c r="F51" s="9"/>
      <c r="G51" s="8"/>
      <c r="H51" s="8"/>
      <c r="I51" s="8"/>
      <c r="J51" s="8"/>
      <c r="K51" s="9"/>
      <c r="L51" s="8"/>
    </row>
    <row r="52" spans="1:13" ht="15" customHeight="1" x14ac:dyDescent="0.35">
      <c r="A52" s="10" t="s">
        <v>107</v>
      </c>
      <c r="B52" s="11"/>
      <c r="C52" s="12"/>
      <c r="D52" s="12"/>
      <c r="E52" s="12"/>
      <c r="F52" s="209"/>
      <c r="G52" s="12"/>
      <c r="H52" s="12"/>
      <c r="I52" s="12"/>
      <c r="J52" s="12"/>
      <c r="K52" s="209"/>
      <c r="L52" s="229"/>
    </row>
    <row r="53" spans="1:13" ht="15" customHeight="1" x14ac:dyDescent="0.35">
      <c r="A53" s="13" t="s">
        <v>108</v>
      </c>
      <c r="B53" s="14">
        <v>273.8</v>
      </c>
      <c r="C53" s="15">
        <v>270.39999999999998</v>
      </c>
      <c r="D53" s="15">
        <v>292.5</v>
      </c>
      <c r="E53" s="15">
        <v>307.2</v>
      </c>
      <c r="F53" s="210">
        <v>1143.7</v>
      </c>
      <c r="G53" s="15">
        <v>311.89999999999998</v>
      </c>
      <c r="H53" s="15">
        <v>336.40000000000003</v>
      </c>
      <c r="I53" s="15">
        <v>334.59999999999997</v>
      </c>
      <c r="J53" s="15">
        <v>354</v>
      </c>
      <c r="K53" s="210">
        <v>1336.9</v>
      </c>
      <c r="L53" s="230">
        <v>356</v>
      </c>
    </row>
    <row r="54" spans="1:13" ht="15" customHeight="1" x14ac:dyDescent="0.35">
      <c r="A54" s="13" t="s">
        <v>109</v>
      </c>
      <c r="B54" s="17">
        <v>28.5</v>
      </c>
      <c r="C54" s="18">
        <v>44.2</v>
      </c>
      <c r="D54" s="18">
        <v>46.2</v>
      </c>
      <c r="E54" s="18">
        <v>66.599999999999994</v>
      </c>
      <c r="F54" s="211">
        <v>185.6</v>
      </c>
      <c r="G54" s="18">
        <v>32.700000000000003</v>
      </c>
      <c r="H54" s="18">
        <v>43.4</v>
      </c>
      <c r="I54" s="18">
        <v>43.1</v>
      </c>
      <c r="J54" s="18">
        <v>68.7</v>
      </c>
      <c r="K54" s="211">
        <v>187.9</v>
      </c>
      <c r="L54" s="231">
        <v>36.4</v>
      </c>
    </row>
    <row r="55" spans="1:13" ht="15" customHeight="1" x14ac:dyDescent="0.35">
      <c r="A55" s="13" t="s">
        <v>110</v>
      </c>
      <c r="B55" s="17">
        <v>14.9</v>
      </c>
      <c r="C55" s="18">
        <v>11.7</v>
      </c>
      <c r="D55" s="18">
        <v>10.8</v>
      </c>
      <c r="E55" s="18">
        <v>28.1</v>
      </c>
      <c r="F55" s="211">
        <v>65.599999999999994</v>
      </c>
      <c r="G55" s="18">
        <v>24</v>
      </c>
      <c r="H55" s="18">
        <v>12.4</v>
      </c>
      <c r="I55" s="18">
        <v>19.399999999999999</v>
      </c>
      <c r="J55" s="18">
        <v>26.5</v>
      </c>
      <c r="K55" s="211">
        <v>82.2</v>
      </c>
      <c r="L55" s="231">
        <v>19.899999999999999</v>
      </c>
    </row>
    <row r="56" spans="1:13" ht="15" customHeight="1" x14ac:dyDescent="0.35">
      <c r="A56" s="13" t="s">
        <v>111</v>
      </c>
      <c r="B56" s="17">
        <v>24.2</v>
      </c>
      <c r="C56" s="18">
        <v>26.4</v>
      </c>
      <c r="D56" s="18">
        <v>24.3</v>
      </c>
      <c r="E56" s="18">
        <v>25.5</v>
      </c>
      <c r="F56" s="211">
        <v>100.39999999999999</v>
      </c>
      <c r="G56" s="18">
        <v>22.7</v>
      </c>
      <c r="H56" s="18">
        <v>27.8</v>
      </c>
      <c r="I56" s="18">
        <v>25.6</v>
      </c>
      <c r="J56" s="18">
        <v>28.4</v>
      </c>
      <c r="K56" s="211">
        <v>104.6</v>
      </c>
      <c r="L56" s="231">
        <v>24.4</v>
      </c>
    </row>
    <row r="57" spans="1:13" ht="15" customHeight="1" x14ac:dyDescent="0.35">
      <c r="A57" s="20" t="s">
        <v>112</v>
      </c>
      <c r="B57" s="21">
        <v>341.4</v>
      </c>
      <c r="C57" s="22">
        <v>352.7</v>
      </c>
      <c r="D57" s="22">
        <v>373.8</v>
      </c>
      <c r="E57" s="22">
        <v>427.40000000000003</v>
      </c>
      <c r="F57" s="212">
        <v>1495.3</v>
      </c>
      <c r="G57" s="22">
        <v>391.3</v>
      </c>
      <c r="H57" s="22">
        <v>420.00000000000006</v>
      </c>
      <c r="I57" s="22">
        <v>422.7</v>
      </c>
      <c r="J57" s="22">
        <v>477.59999999999997</v>
      </c>
      <c r="K57" s="212">
        <v>1711.6000000000001</v>
      </c>
      <c r="L57" s="232">
        <v>436.69999999999993</v>
      </c>
    </row>
    <row r="58" spans="1:13" ht="15" customHeight="1" x14ac:dyDescent="0.35">
      <c r="A58" s="34" t="s">
        <v>175</v>
      </c>
      <c r="B58" s="23"/>
      <c r="C58" s="24"/>
      <c r="D58" s="24"/>
      <c r="E58" s="24"/>
      <c r="F58" s="213"/>
      <c r="G58" s="24"/>
      <c r="H58" s="24"/>
      <c r="I58" s="24"/>
      <c r="J58" s="24"/>
      <c r="K58" s="213"/>
      <c r="L58" s="233"/>
    </row>
    <row r="59" spans="1:13" ht="15" customHeight="1" x14ac:dyDescent="0.35">
      <c r="A59" s="25" t="s">
        <v>161</v>
      </c>
      <c r="B59" s="14">
        <v>105.9</v>
      </c>
      <c r="C59" s="15">
        <v>122.8</v>
      </c>
      <c r="D59" s="15">
        <v>127.3</v>
      </c>
      <c r="E59" s="15">
        <v>144.9</v>
      </c>
      <c r="F59" s="210">
        <v>500.90000000000003</v>
      </c>
      <c r="G59" s="15">
        <v>137.19999999999999</v>
      </c>
      <c r="H59" s="15">
        <v>175.7</v>
      </c>
      <c r="I59" s="15">
        <v>164.5</v>
      </c>
      <c r="J59" s="15">
        <v>177.9</v>
      </c>
      <c r="K59" s="210">
        <v>655.4</v>
      </c>
      <c r="L59" s="230">
        <v>181.3</v>
      </c>
    </row>
    <row r="60" spans="1:13" ht="15" customHeight="1" x14ac:dyDescent="0.35">
      <c r="A60" s="25" t="s">
        <v>121</v>
      </c>
      <c r="B60" s="17">
        <v>191.29999999999998</v>
      </c>
      <c r="C60" s="18">
        <v>174.7</v>
      </c>
      <c r="D60" s="18">
        <v>191.29999999999998</v>
      </c>
      <c r="E60" s="18">
        <v>217.1</v>
      </c>
      <c r="F60" s="211">
        <v>774.3</v>
      </c>
      <c r="G60" s="18">
        <v>202.9</v>
      </c>
      <c r="H60" s="18">
        <v>175.3</v>
      </c>
      <c r="I60" s="18">
        <v>204.79999999999998</v>
      </c>
      <c r="J60" s="18">
        <v>220</v>
      </c>
      <c r="K60" s="211">
        <v>803.1</v>
      </c>
      <c r="L60" s="231">
        <v>201.5</v>
      </c>
    </row>
    <row r="61" spans="1:13" ht="15" customHeight="1" x14ac:dyDescent="0.35">
      <c r="A61" s="25" t="s">
        <v>60</v>
      </c>
      <c r="B61" s="17">
        <v>41.800000000000004</v>
      </c>
      <c r="C61" s="18">
        <v>45</v>
      </c>
      <c r="D61" s="18">
        <v>45</v>
      </c>
      <c r="E61" s="18">
        <v>41.1</v>
      </c>
      <c r="F61" s="211">
        <v>173.1</v>
      </c>
      <c r="G61" s="18">
        <v>42.1</v>
      </c>
      <c r="H61" s="18">
        <v>58.1</v>
      </c>
      <c r="I61" s="18">
        <v>41.7</v>
      </c>
      <c r="J61" s="18">
        <v>55</v>
      </c>
      <c r="K61" s="211">
        <v>197.20000000000002</v>
      </c>
      <c r="L61" s="231">
        <v>52.8</v>
      </c>
    </row>
    <row r="62" spans="1:13" ht="15" customHeight="1" x14ac:dyDescent="0.35">
      <c r="A62" s="26" t="s">
        <v>162</v>
      </c>
      <c r="B62" s="27">
        <v>339</v>
      </c>
      <c r="C62" s="28">
        <v>342.5</v>
      </c>
      <c r="D62" s="28">
        <v>363.59999999999997</v>
      </c>
      <c r="E62" s="28">
        <v>403.09999999999997</v>
      </c>
      <c r="F62" s="214">
        <v>1448.3</v>
      </c>
      <c r="G62" s="28">
        <v>382.2</v>
      </c>
      <c r="H62" s="28">
        <v>409.1</v>
      </c>
      <c r="I62" s="28">
        <v>411</v>
      </c>
      <c r="J62" s="28">
        <v>452.9</v>
      </c>
      <c r="K62" s="214">
        <v>1655.6999999999998</v>
      </c>
      <c r="L62" s="234">
        <v>435.6</v>
      </c>
    </row>
    <row r="63" spans="1:13" ht="15" customHeight="1" x14ac:dyDescent="0.35">
      <c r="A63" s="29" t="s">
        <v>163</v>
      </c>
      <c r="B63" s="23">
        <v>2.8</v>
      </c>
      <c r="C63" s="24">
        <v>7</v>
      </c>
      <c r="D63" s="24">
        <v>9.1</v>
      </c>
      <c r="E63" s="24">
        <v>7</v>
      </c>
      <c r="F63" s="213">
        <v>25.900000000000006</v>
      </c>
      <c r="G63" s="24">
        <v>5.8</v>
      </c>
      <c r="H63" s="24">
        <v>6.3</v>
      </c>
      <c r="I63" s="24">
        <v>3.7</v>
      </c>
      <c r="J63" s="24">
        <v>3.2</v>
      </c>
      <c r="K63" s="213">
        <v>19.5</v>
      </c>
      <c r="L63" s="233">
        <v>5.0999999999999996</v>
      </c>
    </row>
    <row r="64" spans="1:13" ht="15" customHeight="1" thickBot="1" x14ac:dyDescent="0.4">
      <c r="A64" s="30" t="s">
        <v>113</v>
      </c>
      <c r="B64" s="31">
        <v>5.2</v>
      </c>
      <c r="C64" s="32">
        <v>17.2</v>
      </c>
      <c r="D64" s="32">
        <v>19.3</v>
      </c>
      <c r="E64" s="32">
        <v>31.3</v>
      </c>
      <c r="F64" s="215">
        <v>72.900000000000006</v>
      </c>
      <c r="G64" s="32">
        <v>14.9</v>
      </c>
      <c r="H64" s="32">
        <v>17.2</v>
      </c>
      <c r="I64" s="32">
        <v>15.4</v>
      </c>
      <c r="J64" s="32">
        <v>27.9</v>
      </c>
      <c r="K64" s="215">
        <v>75.400000000000006</v>
      </c>
      <c r="L64" s="264">
        <v>6.2</v>
      </c>
      <c r="M64" s="16"/>
    </row>
    <row r="65" spans="1:12" ht="15" customHeight="1" thickTop="1" x14ac:dyDescent="0.35">
      <c r="A65" s="30"/>
      <c r="B65" s="33"/>
      <c r="C65" s="33"/>
      <c r="D65" s="33"/>
      <c r="E65" s="33"/>
      <c r="F65" s="33"/>
      <c r="G65" s="33"/>
      <c r="H65" s="33"/>
      <c r="I65" s="33"/>
      <c r="J65" s="33"/>
      <c r="K65" s="33"/>
      <c r="L65" s="33"/>
    </row>
    <row r="66" spans="1:12" ht="15" customHeight="1" x14ac:dyDescent="0.35">
      <c r="A66" s="36"/>
      <c r="B66" s="37"/>
      <c r="C66" s="37"/>
      <c r="D66" s="37"/>
      <c r="E66" s="37"/>
      <c r="F66" s="37"/>
      <c r="G66" s="37"/>
      <c r="H66" s="37"/>
      <c r="I66" s="37"/>
      <c r="J66" s="37"/>
      <c r="K66" s="37"/>
      <c r="L66" s="37"/>
    </row>
    <row r="67" spans="1:12" ht="15" customHeight="1" x14ac:dyDescent="0.35">
      <c r="A67" s="168" t="s">
        <v>67</v>
      </c>
      <c r="B67" s="37"/>
      <c r="C67" s="37"/>
      <c r="D67" s="37"/>
      <c r="E67" s="37"/>
      <c r="F67" s="37"/>
      <c r="G67" s="37"/>
      <c r="H67" s="37"/>
      <c r="I67" s="37"/>
      <c r="J67" s="37"/>
      <c r="K67" s="37"/>
      <c r="L67" s="37"/>
    </row>
    <row r="68" spans="1:12" ht="15" customHeight="1" x14ac:dyDescent="0.35">
      <c r="A68" s="36"/>
      <c r="B68" s="37"/>
      <c r="C68" s="37"/>
      <c r="D68" s="37"/>
      <c r="E68" s="37"/>
      <c r="F68" s="37"/>
      <c r="G68" s="37"/>
      <c r="H68" s="37"/>
      <c r="I68" s="37"/>
      <c r="J68" s="37"/>
      <c r="K68" s="37"/>
      <c r="L68" s="37"/>
    </row>
    <row r="69" spans="1:12" ht="15" customHeight="1" x14ac:dyDescent="0.35">
      <c r="A69" s="303" t="s">
        <v>205</v>
      </c>
      <c r="B69" s="303"/>
      <c r="C69" s="303"/>
      <c r="D69" s="303"/>
      <c r="E69" s="303"/>
      <c r="F69" s="303"/>
      <c r="G69" s="303"/>
      <c r="H69" s="303"/>
      <c r="I69" s="303"/>
      <c r="J69" s="303"/>
      <c r="K69" s="303"/>
      <c r="L69" s="303"/>
    </row>
    <row r="70" spans="1:12" ht="15" customHeight="1" x14ac:dyDescent="0.35">
      <c r="A70" s="303"/>
      <c r="B70" s="303"/>
      <c r="C70" s="303"/>
      <c r="D70" s="303"/>
      <c r="E70" s="303"/>
      <c r="F70" s="303"/>
      <c r="G70" s="303"/>
      <c r="H70" s="303"/>
      <c r="I70" s="303"/>
      <c r="J70" s="303"/>
      <c r="K70" s="303"/>
      <c r="L70" s="303"/>
    </row>
    <row r="71" spans="1:12" ht="15" customHeight="1" x14ac:dyDescent="0.35">
      <c r="A71" s="38" t="s">
        <v>194</v>
      </c>
      <c r="B71" s="37"/>
      <c r="C71" s="37"/>
      <c r="D71" s="37"/>
      <c r="E71" s="37"/>
      <c r="F71" s="37"/>
      <c r="G71" s="37"/>
      <c r="H71" s="37"/>
      <c r="I71" s="37"/>
      <c r="J71" s="37"/>
      <c r="K71" s="37"/>
      <c r="L71" s="37"/>
    </row>
    <row r="72" spans="1:12" ht="15" customHeight="1" x14ac:dyDescent="0.35">
      <c r="A72" s="36"/>
      <c r="B72" s="37"/>
      <c r="C72" s="37"/>
      <c r="D72" s="37"/>
      <c r="E72" s="37"/>
      <c r="F72" s="37"/>
      <c r="G72" s="37"/>
      <c r="H72" s="37"/>
      <c r="I72" s="37"/>
      <c r="J72" s="37"/>
      <c r="K72" s="37"/>
      <c r="L72" s="37"/>
    </row>
    <row r="73" spans="1:12" ht="15" customHeight="1" x14ac:dyDescent="0.35">
      <c r="A73" s="36"/>
      <c r="B73" s="37"/>
      <c r="C73" s="37"/>
      <c r="D73" s="37"/>
      <c r="E73" s="37"/>
      <c r="F73" s="37"/>
      <c r="G73" s="37"/>
      <c r="H73" s="37"/>
      <c r="I73" s="37"/>
      <c r="J73" s="37"/>
      <c r="K73" s="37"/>
      <c r="L73" s="37"/>
    </row>
    <row r="74" spans="1:12" ht="15" customHeight="1" x14ac:dyDescent="0.35">
      <c r="A74" s="36"/>
      <c r="B74" s="37"/>
      <c r="C74" s="37"/>
      <c r="D74" s="37"/>
      <c r="E74" s="37"/>
      <c r="F74" s="37"/>
      <c r="G74" s="37"/>
      <c r="H74" s="37"/>
      <c r="I74" s="37"/>
      <c r="J74" s="37"/>
      <c r="K74" s="37"/>
      <c r="L74" s="37"/>
    </row>
  </sheetData>
  <mergeCells count="1">
    <mergeCell ref="A69:L70"/>
  </mergeCells>
  <pageMargins left="0.5" right="0.5" top="0.5" bottom="0.5" header="0.3" footer="1.3"/>
  <pageSetup scale="69" fitToHeight="2" orientation="landscape" r:id="rId1"/>
  <rowBreaks count="1" manualBreakCount="1">
    <brk id="3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0440-E2E1-411B-A6EC-2DC00174EC5F}">
  <sheetPr>
    <pageSetUpPr fitToPage="1"/>
  </sheetPr>
  <dimension ref="A1:AP69"/>
  <sheetViews>
    <sheetView showGridLines="0" zoomScale="80" zoomScaleNormal="80" workbookViewId="0">
      <pane xSplit="1" ySplit="5" topLeftCell="B6" activePane="bottomRight" state="frozen"/>
      <selection activeCell="C31" sqref="C31"/>
      <selection pane="topRight" activeCell="C31" sqref="C31"/>
      <selection pane="bottomLeft" activeCell="C31" sqref="C31"/>
      <selection pane="bottomRight"/>
    </sheetView>
  </sheetViews>
  <sheetFormatPr defaultColWidth="8.81640625" defaultRowHeight="15" customHeight="1" outlineLevelCol="1" x14ac:dyDescent="0.35"/>
  <cols>
    <col min="1" max="1" width="49.453125" style="2" customWidth="1"/>
    <col min="2" max="6" width="20.6328125" style="2" hidden="1" customWidth="1" outlineLevel="1"/>
    <col min="7" max="7" width="20.6328125" style="2" customWidth="1" collapsed="1"/>
    <col min="8" max="8" width="3.81640625" style="2" customWidth="1"/>
    <col min="9" max="9" width="20.6328125" style="2" hidden="1" customWidth="1" outlineLevel="1" collapsed="1"/>
    <col min="10" max="13" width="20.6328125" style="2" hidden="1" customWidth="1" outlineLevel="1"/>
    <col min="14" max="14" width="20.6328125" style="2" customWidth="1" collapsed="1"/>
    <col min="15" max="16384" width="8.81640625" style="2"/>
  </cols>
  <sheetData>
    <row r="1" spans="1:42" ht="15" customHeight="1" x14ac:dyDescent="0.3">
      <c r="A1" s="97" t="s">
        <v>183</v>
      </c>
    </row>
    <row r="2" spans="1:42" ht="15" customHeight="1" x14ac:dyDescent="0.35">
      <c r="A2" s="5" t="s">
        <v>114</v>
      </c>
    </row>
    <row r="3" spans="1:42" ht="13" x14ac:dyDescent="0.35">
      <c r="A3" s="39" t="s">
        <v>196</v>
      </c>
      <c r="B3" s="305" t="s">
        <v>115</v>
      </c>
      <c r="C3" s="305"/>
      <c r="D3" s="305"/>
      <c r="E3" s="305"/>
      <c r="F3" s="305"/>
      <c r="G3" s="305"/>
      <c r="H3" s="260"/>
      <c r="I3" s="305" t="s">
        <v>116</v>
      </c>
      <c r="J3" s="305"/>
      <c r="K3" s="305"/>
      <c r="L3" s="305"/>
      <c r="M3" s="305"/>
      <c r="N3" s="305"/>
    </row>
    <row r="4" spans="1:42" ht="15" customHeight="1" x14ac:dyDescent="0.35">
      <c r="B4" s="261" t="s">
        <v>117</v>
      </c>
      <c r="C4" s="261" t="s">
        <v>117</v>
      </c>
      <c r="D4" s="261" t="s">
        <v>117</v>
      </c>
      <c r="E4" s="261" t="s">
        <v>117</v>
      </c>
      <c r="F4" s="261" t="s">
        <v>118</v>
      </c>
      <c r="G4" s="261" t="s">
        <v>117</v>
      </c>
      <c r="H4" s="262"/>
      <c r="I4" s="261" t="s">
        <v>117</v>
      </c>
      <c r="J4" s="261" t="s">
        <v>117</v>
      </c>
      <c r="K4" s="261" t="s">
        <v>117</v>
      </c>
      <c r="L4" s="261" t="s">
        <v>117</v>
      </c>
      <c r="M4" s="261" t="s">
        <v>118</v>
      </c>
      <c r="N4" s="261" t="s">
        <v>117</v>
      </c>
    </row>
    <row r="5" spans="1:42" ht="26" x14ac:dyDescent="0.35">
      <c r="B5" s="263" t="s">
        <v>200</v>
      </c>
      <c r="C5" s="263" t="s">
        <v>201</v>
      </c>
      <c r="D5" s="263" t="s">
        <v>202</v>
      </c>
      <c r="E5" s="263" t="s">
        <v>203</v>
      </c>
      <c r="F5" s="263" t="s">
        <v>165</v>
      </c>
      <c r="G5" s="263" t="s">
        <v>204</v>
      </c>
      <c r="H5" s="40"/>
      <c r="I5" s="263" t="s">
        <v>200</v>
      </c>
      <c r="J5" s="263" t="s">
        <v>201</v>
      </c>
      <c r="K5" s="263" t="s">
        <v>202</v>
      </c>
      <c r="L5" s="263" t="s">
        <v>203</v>
      </c>
      <c r="M5" s="263" t="s">
        <v>165</v>
      </c>
      <c r="N5" s="263" t="s">
        <v>204</v>
      </c>
    </row>
    <row r="6" spans="1:42" ht="15" customHeight="1" x14ac:dyDescent="0.35">
      <c r="A6" s="41" t="s">
        <v>120</v>
      </c>
      <c r="B6" s="42"/>
      <c r="C6" s="42"/>
      <c r="D6" s="42"/>
      <c r="E6" s="42"/>
      <c r="F6" s="42"/>
      <c r="G6" s="42"/>
      <c r="H6" s="47"/>
      <c r="I6" s="42"/>
      <c r="J6" s="42"/>
      <c r="K6" s="42"/>
      <c r="L6" s="42"/>
      <c r="M6" s="42"/>
      <c r="N6" s="42"/>
      <c r="O6" s="51"/>
      <c r="P6" s="51"/>
      <c r="Q6" s="51"/>
      <c r="R6" s="51"/>
      <c r="S6" s="51"/>
      <c r="T6" s="51"/>
      <c r="U6" s="51"/>
      <c r="V6" s="51"/>
    </row>
    <row r="7" spans="1:42" ht="15" customHeight="1" x14ac:dyDescent="0.35">
      <c r="A7" s="44" t="s">
        <v>107</v>
      </c>
      <c r="B7" s="45"/>
      <c r="C7" s="45"/>
      <c r="D7" s="45"/>
      <c r="E7" s="45"/>
      <c r="F7" s="45"/>
      <c r="G7" s="45"/>
      <c r="H7" s="47"/>
      <c r="I7" s="45"/>
      <c r="J7" s="45"/>
      <c r="K7" s="45"/>
      <c r="L7" s="45"/>
      <c r="M7" s="45"/>
      <c r="N7" s="45"/>
      <c r="O7" s="51"/>
      <c r="P7" s="51"/>
      <c r="Q7" s="51"/>
      <c r="R7" s="51"/>
      <c r="S7" s="51"/>
      <c r="T7" s="51"/>
      <c r="U7" s="51"/>
      <c r="V7" s="51"/>
    </row>
    <row r="8" spans="1:42" ht="15" customHeight="1" x14ac:dyDescent="0.35">
      <c r="A8" s="48" t="s">
        <v>108</v>
      </c>
      <c r="B8" s="57">
        <v>0.03</v>
      </c>
      <c r="C8" s="57">
        <v>7.0000000000000007E-2</v>
      </c>
      <c r="D8" s="57">
        <v>0.11</v>
      </c>
      <c r="E8" s="57">
        <v>0.12</v>
      </c>
      <c r="F8" s="57">
        <v>0.08</v>
      </c>
      <c r="G8" s="57">
        <v>0.09</v>
      </c>
      <c r="H8" s="47"/>
      <c r="I8" s="57">
        <v>0.04</v>
      </c>
      <c r="J8" s="57">
        <v>7.0000000000000007E-2</v>
      </c>
      <c r="K8" s="57">
        <v>0.1</v>
      </c>
      <c r="L8" s="57">
        <v>0.11</v>
      </c>
      <c r="M8" s="57">
        <v>0.08</v>
      </c>
      <c r="N8" s="57">
        <v>7.0000000000000007E-2</v>
      </c>
      <c r="O8" s="51"/>
      <c r="P8" s="51"/>
      <c r="Q8" s="51"/>
      <c r="R8" s="51"/>
      <c r="S8" s="51"/>
      <c r="T8" s="51"/>
      <c r="U8" s="51"/>
      <c r="V8" s="51"/>
      <c r="W8" s="51"/>
      <c r="X8" s="51"/>
      <c r="Y8" s="51"/>
      <c r="Z8" s="51"/>
      <c r="AA8" s="51"/>
      <c r="AB8" s="51"/>
      <c r="AD8" s="51"/>
      <c r="AE8" s="51"/>
      <c r="AF8" s="51"/>
      <c r="AG8" s="51"/>
      <c r="AH8" s="51"/>
      <c r="AI8" s="51"/>
      <c r="AJ8" s="51"/>
      <c r="AK8" s="51"/>
      <c r="AL8" s="51"/>
      <c r="AM8" s="51"/>
      <c r="AN8" s="51"/>
      <c r="AO8" s="51"/>
      <c r="AP8" s="51"/>
    </row>
    <row r="9" spans="1:42" ht="15" customHeight="1" x14ac:dyDescent="0.35">
      <c r="A9" s="48" t="s">
        <v>109</v>
      </c>
      <c r="B9" s="57">
        <v>0.08</v>
      </c>
      <c r="C9" s="57">
        <v>0.08</v>
      </c>
      <c r="D9" s="57">
        <v>0.09</v>
      </c>
      <c r="E9" s="57">
        <v>0.06</v>
      </c>
      <c r="F9" s="57">
        <v>0.08</v>
      </c>
      <c r="G9" s="57">
        <v>0.19</v>
      </c>
      <c r="H9" s="47"/>
      <c r="I9" s="57">
        <v>0.09</v>
      </c>
      <c r="J9" s="57">
        <v>0.08</v>
      </c>
      <c r="K9" s="57">
        <v>0.09</v>
      </c>
      <c r="L9" s="57">
        <v>0.05</v>
      </c>
      <c r="M9" s="57">
        <v>7.0000000000000007E-2</v>
      </c>
      <c r="N9" s="57">
        <v>0.17</v>
      </c>
      <c r="O9" s="51"/>
      <c r="P9" s="51"/>
      <c r="Q9" s="51"/>
      <c r="R9" s="51"/>
      <c r="S9" s="51"/>
      <c r="T9" s="51"/>
      <c r="U9" s="51"/>
      <c r="V9" s="51"/>
      <c r="W9" s="51"/>
      <c r="X9" s="51"/>
      <c r="Y9" s="51"/>
      <c r="Z9" s="51"/>
      <c r="AA9" s="51"/>
      <c r="AB9" s="51"/>
      <c r="AD9" s="51"/>
      <c r="AE9" s="51"/>
      <c r="AF9" s="51"/>
      <c r="AG9" s="51"/>
      <c r="AH9" s="51"/>
      <c r="AI9" s="51"/>
      <c r="AJ9" s="51"/>
      <c r="AK9" s="51"/>
      <c r="AL9" s="51"/>
      <c r="AM9" s="51"/>
      <c r="AN9" s="51"/>
      <c r="AO9" s="51"/>
      <c r="AP9" s="51"/>
    </row>
    <row r="10" spans="1:42" ht="15" customHeight="1" x14ac:dyDescent="0.35">
      <c r="A10" s="48" t="s">
        <v>110</v>
      </c>
      <c r="B10" s="57">
        <v>0.11</v>
      </c>
      <c r="C10" s="57">
        <v>0.27</v>
      </c>
      <c r="D10" s="57">
        <v>0.21</v>
      </c>
      <c r="E10" s="57">
        <v>0.17</v>
      </c>
      <c r="F10" s="57">
        <v>0.19</v>
      </c>
      <c r="G10" s="57">
        <v>0.15</v>
      </c>
      <c r="H10" s="47"/>
      <c r="I10" s="57">
        <v>0.11</v>
      </c>
      <c r="J10" s="57">
        <v>0.26</v>
      </c>
      <c r="K10" s="57">
        <v>0.2</v>
      </c>
      <c r="L10" s="57">
        <v>0.15</v>
      </c>
      <c r="M10" s="57">
        <v>0.18</v>
      </c>
      <c r="N10" s="57">
        <v>0.14000000000000001</v>
      </c>
      <c r="O10" s="51"/>
      <c r="P10" s="51"/>
      <c r="Q10" s="51"/>
      <c r="R10" s="51"/>
      <c r="S10" s="51"/>
      <c r="T10" s="51"/>
      <c r="U10" s="51"/>
      <c r="V10" s="51"/>
      <c r="W10" s="51"/>
      <c r="X10" s="51"/>
      <c r="Y10" s="51"/>
      <c r="Z10" s="51"/>
      <c r="AA10" s="51"/>
      <c r="AB10" s="51"/>
      <c r="AD10" s="51"/>
      <c r="AE10" s="51"/>
      <c r="AF10" s="51"/>
      <c r="AG10" s="51"/>
      <c r="AH10" s="51"/>
      <c r="AI10" s="51"/>
      <c r="AJ10" s="51"/>
      <c r="AK10" s="51"/>
      <c r="AL10" s="51"/>
      <c r="AM10" s="51"/>
      <c r="AN10" s="51"/>
      <c r="AO10" s="51"/>
      <c r="AP10" s="51"/>
    </row>
    <row r="11" spans="1:42" ht="15" customHeight="1" x14ac:dyDescent="0.35">
      <c r="A11" s="48" t="s">
        <v>111</v>
      </c>
      <c r="B11" s="57">
        <v>0</v>
      </c>
      <c r="C11" s="57">
        <v>0.08</v>
      </c>
      <c r="D11" s="57">
        <v>0.12</v>
      </c>
      <c r="E11" s="57">
        <v>0.13</v>
      </c>
      <c r="F11" s="57">
        <v>0.09</v>
      </c>
      <c r="G11" s="57">
        <v>0.09</v>
      </c>
      <c r="H11" s="47"/>
      <c r="I11" s="57">
        <v>0.02</v>
      </c>
      <c r="J11" s="57">
        <v>0.06</v>
      </c>
      <c r="K11" s="57">
        <v>0.11</v>
      </c>
      <c r="L11" s="57">
        <v>0.09</v>
      </c>
      <c r="M11" s="57">
        <v>7.0000000000000007E-2</v>
      </c>
      <c r="N11" s="57">
        <v>0.04</v>
      </c>
      <c r="O11" s="51"/>
      <c r="P11" s="51"/>
      <c r="Q11" s="51"/>
      <c r="R11" s="51"/>
      <c r="S11" s="51"/>
      <c r="T11" s="51"/>
      <c r="U11" s="51"/>
      <c r="V11" s="51"/>
      <c r="W11" s="51"/>
      <c r="X11" s="51"/>
      <c r="Y11" s="51"/>
      <c r="Z11" s="51"/>
      <c r="AA11" s="51"/>
      <c r="AB11" s="51"/>
      <c r="AD11" s="51"/>
      <c r="AE11" s="51"/>
      <c r="AF11" s="51"/>
      <c r="AG11" s="51"/>
      <c r="AH11" s="51"/>
      <c r="AI11" s="51"/>
      <c r="AJ11" s="51"/>
      <c r="AK11" s="51"/>
      <c r="AL11" s="51"/>
      <c r="AM11" s="51"/>
      <c r="AN11" s="51"/>
      <c r="AO11" s="51"/>
      <c r="AP11" s="51"/>
    </row>
    <row r="12" spans="1:42" s="19" customFormat="1" ht="15" customHeight="1" x14ac:dyDescent="0.35">
      <c r="A12" s="52" t="s">
        <v>112</v>
      </c>
      <c r="B12" s="58">
        <v>0.05</v>
      </c>
      <c r="C12" s="58">
        <v>0.09</v>
      </c>
      <c r="D12" s="58">
        <v>0.11</v>
      </c>
      <c r="E12" s="58">
        <v>0.11</v>
      </c>
      <c r="F12" s="58">
        <v>0.09</v>
      </c>
      <c r="G12" s="58">
        <v>0.11</v>
      </c>
      <c r="H12" s="55"/>
      <c r="I12" s="58">
        <v>0.06</v>
      </c>
      <c r="J12" s="58">
        <v>0.08</v>
      </c>
      <c r="K12" s="58">
        <v>0.11</v>
      </c>
      <c r="L12" s="58">
        <v>0.1</v>
      </c>
      <c r="M12" s="58">
        <v>0.09</v>
      </c>
      <c r="N12" s="58">
        <v>0.09</v>
      </c>
      <c r="O12" s="51"/>
      <c r="P12" s="51"/>
      <c r="Q12" s="51"/>
      <c r="R12" s="51"/>
      <c r="S12" s="51"/>
      <c r="T12" s="51"/>
      <c r="U12" s="51"/>
      <c r="V12" s="51"/>
      <c r="W12" s="51"/>
      <c r="X12" s="51"/>
      <c r="Y12" s="51"/>
      <c r="Z12" s="51"/>
      <c r="AA12" s="51"/>
      <c r="AB12" s="51"/>
      <c r="AC12" s="2"/>
      <c r="AD12" s="51"/>
      <c r="AE12" s="51"/>
      <c r="AF12" s="51"/>
      <c r="AG12" s="51"/>
      <c r="AH12" s="51"/>
      <c r="AI12" s="51"/>
      <c r="AJ12" s="51"/>
      <c r="AK12" s="51"/>
      <c r="AL12" s="51"/>
      <c r="AM12" s="51"/>
      <c r="AN12" s="51"/>
      <c r="AO12" s="51"/>
      <c r="AP12" s="51"/>
    </row>
    <row r="13" spans="1:42" ht="15" customHeight="1" x14ac:dyDescent="0.35">
      <c r="A13" s="59" t="s">
        <v>58</v>
      </c>
      <c r="B13" s="57"/>
      <c r="C13" s="57"/>
      <c r="D13" s="57"/>
      <c r="E13" s="57"/>
      <c r="F13" s="57"/>
      <c r="G13" s="57"/>
      <c r="H13" s="47"/>
      <c r="I13" s="57"/>
      <c r="J13" s="57"/>
      <c r="K13" s="57"/>
      <c r="L13" s="57"/>
      <c r="M13" s="57"/>
      <c r="N13" s="57"/>
      <c r="O13" s="51"/>
      <c r="P13" s="51"/>
      <c r="Q13" s="51"/>
      <c r="R13" s="51"/>
      <c r="S13" s="51"/>
      <c r="T13" s="51"/>
      <c r="U13" s="51"/>
      <c r="V13" s="51"/>
      <c r="W13" s="51"/>
      <c r="X13" s="51"/>
      <c r="Y13" s="51"/>
      <c r="Z13" s="51"/>
      <c r="AA13" s="51"/>
      <c r="AB13" s="51"/>
      <c r="AD13" s="51"/>
      <c r="AE13" s="51"/>
      <c r="AF13" s="51"/>
      <c r="AG13" s="51"/>
      <c r="AH13" s="51"/>
      <c r="AI13" s="51"/>
      <c r="AJ13" s="51"/>
      <c r="AK13" s="51"/>
      <c r="AL13" s="51"/>
      <c r="AM13" s="51"/>
      <c r="AN13" s="51"/>
      <c r="AO13" s="51"/>
      <c r="AP13" s="51"/>
    </row>
    <row r="14" spans="1:42" ht="15" customHeight="1" x14ac:dyDescent="0.35">
      <c r="A14" s="60" t="s">
        <v>164</v>
      </c>
      <c r="B14" s="57">
        <v>0.08</v>
      </c>
      <c r="C14" s="57">
        <v>0.1</v>
      </c>
      <c r="D14" s="57">
        <v>0.15</v>
      </c>
      <c r="E14" s="57">
        <v>0.15</v>
      </c>
      <c r="F14" s="57">
        <v>0.12</v>
      </c>
      <c r="G14" s="57">
        <v>0.11</v>
      </c>
      <c r="H14" s="47"/>
      <c r="I14" s="57">
        <v>0.08</v>
      </c>
      <c r="J14" s="57">
        <v>0.1</v>
      </c>
      <c r="K14" s="57">
        <v>0.15</v>
      </c>
      <c r="L14" s="57">
        <v>0.14000000000000001</v>
      </c>
      <c r="M14" s="57">
        <v>0.12</v>
      </c>
      <c r="N14" s="57">
        <v>0.1</v>
      </c>
      <c r="O14" s="51"/>
      <c r="P14" s="51"/>
      <c r="Q14" s="51"/>
      <c r="R14" s="51"/>
      <c r="S14" s="51"/>
      <c r="T14" s="51"/>
      <c r="U14" s="51"/>
      <c r="V14" s="51"/>
      <c r="W14" s="51"/>
      <c r="X14" s="51"/>
      <c r="Y14" s="51"/>
      <c r="Z14" s="51"/>
      <c r="AA14" s="51"/>
      <c r="AB14" s="51"/>
      <c r="AD14" s="51"/>
      <c r="AE14" s="51"/>
      <c r="AF14" s="51"/>
      <c r="AG14" s="51"/>
      <c r="AH14" s="51"/>
      <c r="AI14" s="51"/>
      <c r="AJ14" s="51"/>
      <c r="AK14" s="51"/>
      <c r="AL14" s="51"/>
      <c r="AM14" s="51"/>
      <c r="AN14" s="51"/>
      <c r="AO14" s="51"/>
      <c r="AP14" s="51"/>
    </row>
    <row r="15" spans="1:42" ht="15" customHeight="1" x14ac:dyDescent="0.35">
      <c r="A15" s="60" t="s">
        <v>121</v>
      </c>
      <c r="B15" s="57">
        <v>0</v>
      </c>
      <c r="C15" s="57">
        <v>0.05</v>
      </c>
      <c r="D15" s="57">
        <v>0.1</v>
      </c>
      <c r="E15" s="57">
        <v>0.08</v>
      </c>
      <c r="F15" s="57">
        <v>0.06</v>
      </c>
      <c r="G15" s="57">
        <v>0.11</v>
      </c>
      <c r="H15" s="47"/>
      <c r="I15" s="57">
        <v>0.01</v>
      </c>
      <c r="J15" s="57">
        <v>0.05</v>
      </c>
      <c r="K15" s="57">
        <v>0.09</v>
      </c>
      <c r="L15" s="57">
        <v>7.0000000000000007E-2</v>
      </c>
      <c r="M15" s="57">
        <v>0.06</v>
      </c>
      <c r="N15" s="57">
        <v>0.08</v>
      </c>
      <c r="O15" s="51"/>
      <c r="P15" s="51"/>
      <c r="Q15" s="51"/>
      <c r="R15" s="51"/>
      <c r="S15" s="51"/>
      <c r="T15" s="51"/>
      <c r="U15" s="51"/>
      <c r="V15" s="51"/>
      <c r="W15" s="51"/>
      <c r="X15" s="51"/>
      <c r="Y15" s="51"/>
      <c r="Z15" s="51"/>
      <c r="AA15" s="51"/>
      <c r="AB15" s="51"/>
      <c r="AD15" s="51"/>
      <c r="AE15" s="51"/>
      <c r="AF15" s="51"/>
      <c r="AG15" s="51"/>
      <c r="AH15" s="51"/>
      <c r="AI15" s="51"/>
      <c r="AJ15" s="51"/>
      <c r="AK15" s="51"/>
      <c r="AL15" s="51"/>
      <c r="AM15" s="51"/>
      <c r="AN15" s="51"/>
      <c r="AO15" s="51"/>
      <c r="AP15" s="51"/>
    </row>
    <row r="16" spans="1:42" ht="15" customHeight="1" x14ac:dyDescent="0.35">
      <c r="A16" s="61" t="s">
        <v>122</v>
      </c>
      <c r="B16" s="62">
        <v>0.04</v>
      </c>
      <c r="C16" s="62">
        <v>0.08</v>
      </c>
      <c r="D16" s="62">
        <v>0.13</v>
      </c>
      <c r="E16" s="62">
        <v>0.11</v>
      </c>
      <c r="F16" s="62">
        <v>0.09</v>
      </c>
      <c r="G16" s="62">
        <v>0.11</v>
      </c>
      <c r="H16" s="47"/>
      <c r="I16" s="62">
        <v>0.05</v>
      </c>
      <c r="J16" s="62">
        <v>7.0000000000000007E-2</v>
      </c>
      <c r="K16" s="62">
        <v>0.12</v>
      </c>
      <c r="L16" s="62">
        <v>0.1</v>
      </c>
      <c r="M16" s="62">
        <v>0.09</v>
      </c>
      <c r="N16" s="62">
        <v>0.09</v>
      </c>
      <c r="O16" s="51"/>
      <c r="P16" s="51"/>
      <c r="Q16" s="51"/>
      <c r="R16" s="51"/>
      <c r="S16" s="51"/>
      <c r="T16" s="51"/>
      <c r="U16" s="51"/>
      <c r="V16" s="51"/>
      <c r="W16" s="51"/>
      <c r="X16" s="51"/>
      <c r="Y16" s="51"/>
      <c r="Z16" s="51"/>
      <c r="AA16" s="51"/>
      <c r="AB16" s="51"/>
      <c r="AD16" s="51"/>
      <c r="AE16" s="51"/>
      <c r="AF16" s="51"/>
      <c r="AG16" s="51"/>
      <c r="AH16" s="51"/>
      <c r="AI16" s="51"/>
      <c r="AJ16" s="51"/>
      <c r="AK16" s="51"/>
      <c r="AL16" s="51"/>
      <c r="AM16" s="51"/>
      <c r="AN16" s="51"/>
      <c r="AO16" s="51"/>
      <c r="AP16" s="51"/>
    </row>
    <row r="17" spans="1:42" ht="15" customHeight="1" x14ac:dyDescent="0.35">
      <c r="A17" s="60" t="s">
        <v>60</v>
      </c>
      <c r="B17" s="57">
        <v>0.03</v>
      </c>
      <c r="C17" s="57">
        <v>0.08</v>
      </c>
      <c r="D17" s="57">
        <v>0.02</v>
      </c>
      <c r="E17" s="57">
        <v>0.16</v>
      </c>
      <c r="F17" s="57">
        <v>0.08</v>
      </c>
      <c r="G17" s="57">
        <v>0.1</v>
      </c>
      <c r="H17" s="47"/>
      <c r="I17" s="57">
        <v>0.05</v>
      </c>
      <c r="J17" s="57">
        <v>0.1</v>
      </c>
      <c r="K17" s="57">
        <v>0.01</v>
      </c>
      <c r="L17" s="57">
        <v>0.14000000000000001</v>
      </c>
      <c r="M17" s="57">
        <v>7.0000000000000007E-2</v>
      </c>
      <c r="N17" s="57">
        <v>0.08</v>
      </c>
      <c r="O17" s="51"/>
      <c r="P17" s="51"/>
      <c r="Q17" s="51"/>
      <c r="R17" s="51"/>
      <c r="S17" s="51"/>
      <c r="T17" s="51"/>
      <c r="U17" s="51"/>
      <c r="V17" s="51"/>
      <c r="W17" s="51"/>
      <c r="X17" s="51"/>
      <c r="Y17" s="51"/>
      <c r="Z17" s="51"/>
      <c r="AA17" s="51"/>
      <c r="AB17" s="51"/>
      <c r="AD17" s="51"/>
      <c r="AE17" s="51"/>
      <c r="AF17" s="51"/>
      <c r="AG17" s="51"/>
      <c r="AH17" s="51"/>
      <c r="AI17" s="51"/>
      <c r="AJ17" s="51"/>
      <c r="AK17" s="51"/>
      <c r="AL17" s="51"/>
      <c r="AM17" s="51"/>
      <c r="AN17" s="51"/>
      <c r="AO17" s="51"/>
      <c r="AP17" s="51"/>
    </row>
    <row r="18" spans="1:42" ht="15" customHeight="1" x14ac:dyDescent="0.35">
      <c r="A18" s="60" t="s">
        <v>61</v>
      </c>
      <c r="B18" s="57">
        <v>-0.18</v>
      </c>
      <c r="C18" s="57">
        <v>-0.16</v>
      </c>
      <c r="D18" s="57">
        <v>-0.11</v>
      </c>
      <c r="E18" s="57">
        <v>-0.14000000000000001</v>
      </c>
      <c r="F18" s="57">
        <v>-0.15</v>
      </c>
      <c r="G18" s="57">
        <v>-0.05</v>
      </c>
      <c r="H18" s="47"/>
      <c r="I18" s="57">
        <v>-0.17</v>
      </c>
      <c r="J18" s="57">
        <v>-0.17</v>
      </c>
      <c r="K18" s="57">
        <v>-0.11</v>
      </c>
      <c r="L18" s="57">
        <v>-0.16</v>
      </c>
      <c r="M18" s="57">
        <v>-0.15</v>
      </c>
      <c r="N18" s="57">
        <v>-0.08</v>
      </c>
      <c r="O18" s="51"/>
      <c r="P18" s="51"/>
      <c r="Q18" s="51"/>
      <c r="R18" s="51"/>
      <c r="S18" s="51"/>
      <c r="T18" s="51"/>
      <c r="U18" s="51"/>
      <c r="V18" s="51"/>
      <c r="W18" s="51"/>
      <c r="X18" s="51"/>
      <c r="Y18" s="51"/>
      <c r="Z18" s="51"/>
      <c r="AA18" s="51"/>
      <c r="AB18" s="51"/>
      <c r="AD18" s="51"/>
      <c r="AE18" s="51"/>
      <c r="AF18" s="51"/>
      <c r="AG18" s="51"/>
      <c r="AH18" s="51"/>
      <c r="AI18" s="51"/>
      <c r="AJ18" s="51"/>
      <c r="AK18" s="51"/>
      <c r="AL18" s="51"/>
      <c r="AM18" s="51"/>
      <c r="AN18" s="51"/>
      <c r="AO18" s="51"/>
      <c r="AP18" s="51"/>
    </row>
    <row r="19" spans="1:42" ht="15" customHeight="1" x14ac:dyDescent="0.35">
      <c r="A19" s="60" t="s">
        <v>62</v>
      </c>
      <c r="B19" s="49">
        <v>0.3</v>
      </c>
      <c r="C19" s="49">
        <v>-1</v>
      </c>
      <c r="D19" s="49">
        <v>-1</v>
      </c>
      <c r="E19" s="49">
        <v>-1</v>
      </c>
      <c r="F19" s="49">
        <v>-0.85</v>
      </c>
      <c r="G19" s="49">
        <v>-1</v>
      </c>
      <c r="H19" s="63"/>
      <c r="I19" s="49">
        <v>0.31</v>
      </c>
      <c r="J19" s="49">
        <v>-1</v>
      </c>
      <c r="K19" s="49">
        <v>-1</v>
      </c>
      <c r="L19" s="49">
        <v>-1</v>
      </c>
      <c r="M19" s="49">
        <v>-0.85</v>
      </c>
      <c r="N19" s="49">
        <v>-1</v>
      </c>
      <c r="O19" s="51"/>
      <c r="P19" s="51"/>
      <c r="Q19" s="51"/>
      <c r="R19" s="51"/>
      <c r="S19" s="51"/>
      <c r="T19" s="51"/>
      <c r="U19" s="51"/>
      <c r="V19" s="51"/>
      <c r="W19" s="51"/>
      <c r="X19" s="51"/>
      <c r="Y19" s="51"/>
      <c r="Z19" s="51"/>
      <c r="AA19" s="51"/>
      <c r="AB19" s="51"/>
      <c r="AD19" s="51"/>
      <c r="AE19" s="51"/>
      <c r="AF19" s="51"/>
      <c r="AG19" s="51"/>
      <c r="AH19" s="51"/>
      <c r="AI19" s="51"/>
      <c r="AJ19" s="51"/>
      <c r="AK19" s="51"/>
      <c r="AL19" s="51"/>
      <c r="AM19" s="51"/>
      <c r="AN19" s="51"/>
      <c r="AO19" s="51"/>
      <c r="AP19" s="51"/>
    </row>
    <row r="20" spans="1:42" s="19" customFormat="1" ht="15" customHeight="1" x14ac:dyDescent="0.35">
      <c r="A20" s="64" t="s">
        <v>63</v>
      </c>
      <c r="B20" s="65">
        <v>0.03</v>
      </c>
      <c r="C20" s="65">
        <v>0.06</v>
      </c>
      <c r="D20" s="65">
        <v>0.1</v>
      </c>
      <c r="E20" s="65">
        <v>0.11</v>
      </c>
      <c r="F20" s="65">
        <v>0.08</v>
      </c>
      <c r="G20" s="65">
        <v>0.11</v>
      </c>
      <c r="H20" s="55"/>
      <c r="I20" s="65">
        <v>0.04</v>
      </c>
      <c r="J20" s="65">
        <v>0.06</v>
      </c>
      <c r="K20" s="65">
        <v>0.1</v>
      </c>
      <c r="L20" s="65">
        <v>0.1</v>
      </c>
      <c r="M20" s="65">
        <v>0.08</v>
      </c>
      <c r="N20" s="65">
        <v>0.09</v>
      </c>
      <c r="O20" s="51"/>
      <c r="P20" s="51"/>
      <c r="Q20" s="51"/>
      <c r="R20" s="51"/>
      <c r="S20" s="51"/>
      <c r="T20" s="51"/>
      <c r="U20" s="51"/>
      <c r="V20" s="51"/>
      <c r="W20" s="51"/>
      <c r="X20" s="51"/>
      <c r="Y20" s="51"/>
      <c r="Z20" s="51"/>
      <c r="AA20" s="51"/>
      <c r="AB20" s="51"/>
      <c r="AC20" s="2"/>
      <c r="AD20" s="51"/>
      <c r="AE20" s="51"/>
      <c r="AF20" s="51"/>
      <c r="AG20" s="51"/>
      <c r="AH20" s="51"/>
      <c r="AI20" s="51"/>
      <c r="AJ20" s="51"/>
      <c r="AK20" s="51"/>
      <c r="AL20" s="51"/>
      <c r="AM20" s="51"/>
      <c r="AN20" s="51"/>
      <c r="AO20" s="51"/>
      <c r="AP20" s="51"/>
    </row>
    <row r="21" spans="1:42" s="19" customFormat="1" ht="15" customHeight="1" x14ac:dyDescent="0.35">
      <c r="A21" s="66" t="s">
        <v>64</v>
      </c>
      <c r="B21" s="67" t="s">
        <v>102</v>
      </c>
      <c r="C21" s="67">
        <v>0.74</v>
      </c>
      <c r="D21" s="67">
        <v>0.43</v>
      </c>
      <c r="E21" s="67">
        <v>0.01</v>
      </c>
      <c r="F21" s="67">
        <v>0.34</v>
      </c>
      <c r="G21" s="67">
        <v>0.3</v>
      </c>
      <c r="H21" s="55"/>
      <c r="I21" s="67" t="s">
        <v>102</v>
      </c>
      <c r="J21" s="67">
        <v>0.74</v>
      </c>
      <c r="K21" s="67">
        <v>0.41</v>
      </c>
      <c r="L21" s="67">
        <v>0.01</v>
      </c>
      <c r="M21" s="67">
        <v>0.32</v>
      </c>
      <c r="N21" s="67">
        <v>0.31</v>
      </c>
      <c r="O21" s="51"/>
      <c r="P21" s="51"/>
      <c r="Q21" s="51"/>
      <c r="R21" s="51"/>
      <c r="S21" s="51"/>
      <c r="T21" s="51"/>
      <c r="U21" s="51"/>
      <c r="V21" s="51"/>
      <c r="W21" s="51"/>
      <c r="X21" s="51"/>
      <c r="Y21" s="51"/>
      <c r="Z21" s="51"/>
      <c r="AA21" s="51"/>
      <c r="AB21" s="51"/>
      <c r="AC21" s="2"/>
      <c r="AD21" s="51"/>
      <c r="AE21" s="51"/>
      <c r="AF21" s="51"/>
      <c r="AG21" s="51"/>
      <c r="AH21" s="51"/>
      <c r="AI21" s="51"/>
      <c r="AJ21" s="51"/>
      <c r="AK21" s="51"/>
      <c r="AL21" s="51"/>
      <c r="AM21" s="51"/>
      <c r="AN21" s="51"/>
      <c r="AO21" s="51"/>
      <c r="AP21" s="51"/>
    </row>
    <row r="22" spans="1:42" ht="15" customHeight="1" x14ac:dyDescent="0.35">
      <c r="A22" s="68" t="s">
        <v>113</v>
      </c>
      <c r="B22" s="56">
        <v>0.23</v>
      </c>
      <c r="C22" s="56">
        <v>0.16</v>
      </c>
      <c r="D22" s="56">
        <v>0.12</v>
      </c>
      <c r="E22" s="56">
        <v>7.0000000000000007E-2</v>
      </c>
      <c r="F22" s="56">
        <v>0.13</v>
      </c>
      <c r="G22" s="56">
        <v>0.16</v>
      </c>
      <c r="H22" s="47"/>
      <c r="I22" s="56">
        <v>0.24</v>
      </c>
      <c r="J22" s="56">
        <v>0.15</v>
      </c>
      <c r="K22" s="56">
        <v>0.11</v>
      </c>
      <c r="L22" s="56">
        <v>0.05</v>
      </c>
      <c r="M22" s="56">
        <v>0.11</v>
      </c>
      <c r="N22" s="56">
        <v>0.15</v>
      </c>
      <c r="O22" s="51"/>
      <c r="P22" s="51"/>
      <c r="Q22" s="51"/>
      <c r="R22" s="51"/>
      <c r="S22" s="51"/>
      <c r="T22" s="51"/>
      <c r="U22" s="51"/>
      <c r="V22" s="51"/>
      <c r="W22" s="51"/>
      <c r="X22" s="51"/>
      <c r="Y22" s="51"/>
      <c r="Z22" s="51"/>
      <c r="AA22" s="51"/>
      <c r="AB22" s="51"/>
      <c r="AD22" s="51"/>
      <c r="AE22" s="51"/>
      <c r="AF22" s="51"/>
      <c r="AG22" s="51"/>
      <c r="AH22" s="51"/>
      <c r="AI22" s="51"/>
      <c r="AJ22" s="51"/>
      <c r="AK22" s="51"/>
      <c r="AL22" s="51"/>
      <c r="AM22" s="51"/>
      <c r="AN22" s="51"/>
      <c r="AO22" s="51"/>
      <c r="AP22" s="51"/>
    </row>
    <row r="23" spans="1:42" ht="15" customHeight="1" x14ac:dyDescent="0.35">
      <c r="B23" s="99"/>
      <c r="C23" s="99"/>
      <c r="D23" s="99"/>
      <c r="E23" s="99"/>
      <c r="F23" s="99"/>
      <c r="G23" s="100"/>
      <c r="H23" s="40"/>
      <c r="I23" s="99"/>
      <c r="J23" s="99"/>
      <c r="K23" s="99"/>
      <c r="L23" s="99"/>
      <c r="M23" s="99"/>
      <c r="N23" s="100"/>
    </row>
    <row r="24" spans="1:42" ht="15" customHeight="1" x14ac:dyDescent="0.35">
      <c r="A24" s="41" t="s">
        <v>119</v>
      </c>
      <c r="B24" s="42"/>
      <c r="C24" s="42"/>
      <c r="D24" s="42"/>
      <c r="E24" s="42"/>
      <c r="F24" s="42"/>
      <c r="G24" s="42"/>
      <c r="H24" s="43"/>
      <c r="I24" s="42"/>
      <c r="J24" s="42"/>
      <c r="K24" s="42"/>
      <c r="L24" s="42"/>
      <c r="M24" s="42"/>
      <c r="N24" s="42"/>
    </row>
    <row r="25" spans="1:42" ht="15" customHeight="1" x14ac:dyDescent="0.35">
      <c r="A25" s="44" t="s">
        <v>107</v>
      </c>
      <c r="B25" s="45"/>
      <c r="C25" s="46"/>
      <c r="D25" s="45"/>
      <c r="E25" s="45"/>
      <c r="F25" s="45"/>
      <c r="G25" s="45"/>
      <c r="H25" s="47"/>
      <c r="I25" s="45"/>
      <c r="J25" s="46"/>
      <c r="K25" s="45"/>
      <c r="L25" s="45"/>
      <c r="M25" s="45"/>
      <c r="N25" s="45"/>
    </row>
    <row r="26" spans="1:42" ht="15" customHeight="1" x14ac:dyDescent="0.35">
      <c r="A26" s="48" t="s">
        <v>108</v>
      </c>
      <c r="B26" s="49">
        <v>0.02</v>
      </c>
      <c r="C26" s="50">
        <v>0.02</v>
      </c>
      <c r="D26" s="49">
        <v>0.09</v>
      </c>
      <c r="E26" s="49">
        <v>0.1</v>
      </c>
      <c r="F26" s="49">
        <v>0.06</v>
      </c>
      <c r="G26" s="49">
        <v>0.04</v>
      </c>
      <c r="H26" s="47"/>
      <c r="I26" s="49">
        <v>0.02</v>
      </c>
      <c r="J26" s="50">
        <v>0.02</v>
      </c>
      <c r="K26" s="49">
        <v>0.09</v>
      </c>
      <c r="L26" s="49">
        <v>0.1</v>
      </c>
      <c r="M26" s="49">
        <v>0.06</v>
      </c>
      <c r="N26" s="49">
        <v>0.04</v>
      </c>
      <c r="O26" s="51"/>
      <c r="P26" s="51"/>
      <c r="Q26" s="51"/>
      <c r="R26" s="51"/>
      <c r="S26" s="51"/>
      <c r="T26" s="51"/>
      <c r="U26" s="51"/>
      <c r="V26" s="51"/>
      <c r="W26" s="51"/>
      <c r="X26" s="51"/>
      <c r="Y26" s="51"/>
      <c r="Z26" s="51"/>
      <c r="AA26" s="51"/>
      <c r="AB26" s="51"/>
      <c r="AD26" s="51"/>
      <c r="AE26" s="51"/>
      <c r="AF26" s="51"/>
      <c r="AG26" s="51"/>
      <c r="AH26" s="51"/>
      <c r="AI26" s="51"/>
      <c r="AJ26" s="51"/>
      <c r="AK26" s="51"/>
      <c r="AL26" s="51"/>
      <c r="AM26" s="51"/>
      <c r="AN26" s="51"/>
      <c r="AO26" s="51"/>
      <c r="AP26" s="51"/>
    </row>
    <row r="27" spans="1:42" ht="15" customHeight="1" x14ac:dyDescent="0.35">
      <c r="A27" s="48" t="s">
        <v>109</v>
      </c>
      <c r="B27" s="49">
        <v>0.13</v>
      </c>
      <c r="C27" s="50">
        <v>0.08</v>
      </c>
      <c r="D27" s="49">
        <v>0.1</v>
      </c>
      <c r="E27" s="49">
        <v>0.05</v>
      </c>
      <c r="F27" s="49">
        <v>0.09</v>
      </c>
      <c r="G27" s="49">
        <v>0.2</v>
      </c>
      <c r="H27" s="47"/>
      <c r="I27" s="49">
        <v>0.14000000000000001</v>
      </c>
      <c r="J27" s="50">
        <v>0.09</v>
      </c>
      <c r="K27" s="49">
        <v>0.1</v>
      </c>
      <c r="L27" s="49">
        <v>0.05</v>
      </c>
      <c r="M27" s="49">
        <v>0.09</v>
      </c>
      <c r="N27" s="49">
        <v>0.19</v>
      </c>
      <c r="O27" s="51"/>
      <c r="P27" s="51"/>
      <c r="Q27" s="51"/>
      <c r="R27" s="51"/>
      <c r="S27" s="51"/>
      <c r="T27" s="51"/>
      <c r="U27" s="51"/>
      <c r="V27" s="51"/>
      <c r="W27" s="51"/>
      <c r="X27" s="51"/>
      <c r="Y27" s="51"/>
      <c r="Z27" s="51"/>
      <c r="AA27" s="51"/>
      <c r="AB27" s="51"/>
      <c r="AD27" s="51"/>
      <c r="AE27" s="51"/>
      <c r="AF27" s="51"/>
      <c r="AG27" s="51"/>
      <c r="AH27" s="51"/>
      <c r="AI27" s="51"/>
      <c r="AJ27" s="51"/>
      <c r="AK27" s="51"/>
      <c r="AL27" s="51"/>
      <c r="AM27" s="51"/>
      <c r="AN27" s="51"/>
      <c r="AO27" s="51"/>
      <c r="AP27" s="51"/>
    </row>
    <row r="28" spans="1:42" ht="15" customHeight="1" x14ac:dyDescent="0.35">
      <c r="A28" s="48" t="s">
        <v>110</v>
      </c>
      <c r="B28" s="49">
        <v>0.04</v>
      </c>
      <c r="C28" s="50">
        <v>0.28999999999999998</v>
      </c>
      <c r="D28" s="49">
        <v>0.16</v>
      </c>
      <c r="E28" s="49">
        <v>0.19</v>
      </c>
      <c r="F28" s="49">
        <v>0.18</v>
      </c>
      <c r="G28" s="49">
        <v>0.22</v>
      </c>
      <c r="H28" s="47"/>
      <c r="I28" s="49">
        <v>0.04</v>
      </c>
      <c r="J28" s="50">
        <v>0.3</v>
      </c>
      <c r="K28" s="49">
        <v>0.16</v>
      </c>
      <c r="L28" s="49">
        <v>0.19</v>
      </c>
      <c r="M28" s="49">
        <v>0.18</v>
      </c>
      <c r="N28" s="49">
        <v>0.22</v>
      </c>
      <c r="O28" s="51"/>
      <c r="P28" s="51"/>
      <c r="Q28" s="51"/>
      <c r="R28" s="51"/>
      <c r="S28" s="51"/>
      <c r="T28" s="51"/>
      <c r="U28" s="51"/>
      <c r="V28" s="51"/>
      <c r="W28" s="51"/>
      <c r="X28" s="51"/>
      <c r="Y28" s="51"/>
      <c r="Z28" s="51"/>
      <c r="AA28" s="51"/>
      <c r="AB28" s="51"/>
      <c r="AD28" s="51"/>
      <c r="AE28" s="51"/>
      <c r="AF28" s="51"/>
      <c r="AG28" s="51"/>
      <c r="AH28" s="51"/>
      <c r="AI28" s="51"/>
      <c r="AJ28" s="51"/>
      <c r="AK28" s="51"/>
      <c r="AL28" s="51"/>
      <c r="AM28" s="51"/>
      <c r="AN28" s="51"/>
      <c r="AO28" s="51"/>
      <c r="AP28" s="51"/>
    </row>
    <row r="29" spans="1:42" ht="15" customHeight="1" x14ac:dyDescent="0.35">
      <c r="A29" s="48" t="s">
        <v>111</v>
      </c>
      <c r="B29" s="49">
        <v>0.09</v>
      </c>
      <c r="C29" s="50">
        <v>0.08</v>
      </c>
      <c r="D29" s="49">
        <v>0.2</v>
      </c>
      <c r="E29" s="49">
        <v>0.06</v>
      </c>
      <c r="F29" s="49">
        <v>0.1</v>
      </c>
      <c r="G29" s="49">
        <v>0.01</v>
      </c>
      <c r="H29" s="47"/>
      <c r="I29" s="49">
        <v>0.1</v>
      </c>
      <c r="J29" s="50">
        <v>0.09</v>
      </c>
      <c r="K29" s="49">
        <v>0.2</v>
      </c>
      <c r="L29" s="49">
        <v>0.05</v>
      </c>
      <c r="M29" s="49">
        <v>0.11</v>
      </c>
      <c r="N29" s="49">
        <v>-0.01</v>
      </c>
      <c r="O29" s="51"/>
      <c r="P29" s="51"/>
      <c r="Q29" s="51"/>
      <c r="R29" s="51"/>
      <c r="S29" s="51"/>
      <c r="T29" s="51"/>
      <c r="U29" s="51"/>
      <c r="V29" s="51"/>
      <c r="W29" s="51"/>
      <c r="X29" s="51"/>
      <c r="Y29" s="51"/>
      <c r="Z29" s="51"/>
      <c r="AA29" s="51"/>
      <c r="AB29" s="51"/>
      <c r="AD29" s="51"/>
      <c r="AE29" s="51"/>
      <c r="AF29" s="51"/>
      <c r="AG29" s="51"/>
      <c r="AH29" s="51"/>
      <c r="AI29" s="51"/>
      <c r="AJ29" s="51"/>
      <c r="AK29" s="51"/>
      <c r="AL29" s="51"/>
      <c r="AM29" s="51"/>
      <c r="AN29" s="51"/>
      <c r="AO29" s="51"/>
      <c r="AP29" s="51"/>
    </row>
    <row r="30" spans="1:42" s="19" customFormat="1" ht="15" customHeight="1" x14ac:dyDescent="0.35">
      <c r="A30" s="52" t="s">
        <v>112</v>
      </c>
      <c r="B30" s="53">
        <v>0.04</v>
      </c>
      <c r="C30" s="54">
        <v>0.05</v>
      </c>
      <c r="D30" s="53">
        <v>0.1</v>
      </c>
      <c r="E30" s="53">
        <v>0.1</v>
      </c>
      <c r="F30" s="53">
        <v>7.0000000000000007E-2</v>
      </c>
      <c r="G30" s="53">
        <v>0.08</v>
      </c>
      <c r="H30" s="55"/>
      <c r="I30" s="53">
        <v>0.05</v>
      </c>
      <c r="J30" s="54">
        <v>0.06</v>
      </c>
      <c r="K30" s="53">
        <v>0.1</v>
      </c>
      <c r="L30" s="53">
        <v>0.09</v>
      </c>
      <c r="M30" s="53">
        <v>7.0000000000000007E-2</v>
      </c>
      <c r="N30" s="53">
        <v>0.08</v>
      </c>
      <c r="O30" s="51"/>
      <c r="P30" s="51"/>
      <c r="Q30" s="51"/>
      <c r="R30" s="51"/>
      <c r="S30" s="51"/>
      <c r="T30" s="51"/>
      <c r="U30" s="51"/>
      <c r="V30" s="51"/>
      <c r="W30" s="51"/>
      <c r="X30" s="51"/>
      <c r="Y30" s="51"/>
      <c r="Z30" s="51"/>
      <c r="AA30" s="51"/>
      <c r="AB30" s="51"/>
      <c r="AC30" s="2"/>
      <c r="AD30" s="51"/>
      <c r="AE30" s="51"/>
      <c r="AF30" s="51"/>
      <c r="AG30" s="51"/>
      <c r="AH30" s="51"/>
      <c r="AI30" s="51"/>
      <c r="AJ30" s="51"/>
      <c r="AK30" s="51"/>
      <c r="AL30" s="51"/>
      <c r="AM30" s="51"/>
      <c r="AN30" s="51"/>
      <c r="AO30" s="51"/>
      <c r="AP30" s="51"/>
    </row>
    <row r="31" spans="1:42" s="19" customFormat="1" ht="15" customHeight="1" x14ac:dyDescent="0.35">
      <c r="A31" s="34" t="s">
        <v>175</v>
      </c>
      <c r="B31" s="49"/>
      <c r="C31" s="50"/>
      <c r="D31" s="49"/>
      <c r="E31" s="49"/>
      <c r="F31" s="49"/>
      <c r="G31" s="49"/>
      <c r="H31" s="55"/>
      <c r="I31" s="49"/>
      <c r="J31" s="50"/>
      <c r="K31" s="49"/>
      <c r="L31" s="49"/>
      <c r="M31" s="49"/>
      <c r="N31" s="49"/>
      <c r="O31" s="51"/>
      <c r="P31" s="51"/>
      <c r="Q31" s="51"/>
      <c r="R31" s="51"/>
      <c r="S31" s="51"/>
      <c r="T31" s="51"/>
      <c r="U31" s="51"/>
      <c r="V31" s="51"/>
    </row>
    <row r="32" spans="1:42" ht="15" customHeight="1" x14ac:dyDescent="0.35">
      <c r="A32" s="25" t="s">
        <v>164</v>
      </c>
      <c r="B32" s="49">
        <v>0.05</v>
      </c>
      <c r="C32" s="50">
        <v>0.04</v>
      </c>
      <c r="D32" s="49">
        <v>0.13</v>
      </c>
      <c r="E32" s="49">
        <v>0.14000000000000001</v>
      </c>
      <c r="F32" s="49">
        <v>0.09</v>
      </c>
      <c r="G32" s="49">
        <v>0.06</v>
      </c>
      <c r="H32" s="47"/>
      <c r="I32" s="49">
        <v>0.05</v>
      </c>
      <c r="J32" s="50">
        <v>0.04</v>
      </c>
      <c r="K32" s="49">
        <v>0.13</v>
      </c>
      <c r="L32" s="49">
        <v>0.14000000000000001</v>
      </c>
      <c r="M32" s="49">
        <v>0.09</v>
      </c>
      <c r="N32" s="49">
        <v>0.06</v>
      </c>
      <c r="O32" s="51"/>
      <c r="P32" s="51"/>
      <c r="Q32" s="51"/>
      <c r="R32" s="51"/>
      <c r="S32" s="51"/>
      <c r="T32" s="51"/>
      <c r="U32" s="51"/>
      <c r="V32" s="51"/>
      <c r="W32" s="51"/>
      <c r="X32" s="51"/>
      <c r="Y32" s="51"/>
      <c r="Z32" s="51"/>
      <c r="AA32" s="51"/>
      <c r="AB32" s="51"/>
      <c r="AD32" s="51"/>
      <c r="AE32" s="51"/>
      <c r="AF32" s="51"/>
      <c r="AG32" s="51"/>
      <c r="AH32" s="51"/>
      <c r="AI32" s="51"/>
      <c r="AJ32" s="51"/>
      <c r="AK32" s="51"/>
      <c r="AL32" s="51"/>
      <c r="AM32" s="51"/>
      <c r="AN32" s="51"/>
      <c r="AO32" s="51"/>
      <c r="AP32" s="51"/>
    </row>
    <row r="33" spans="1:42" ht="15" customHeight="1" x14ac:dyDescent="0.35">
      <c r="A33" s="25" t="s">
        <v>121</v>
      </c>
      <c r="B33" s="49">
        <v>-0.01</v>
      </c>
      <c r="C33" s="50">
        <v>0.05</v>
      </c>
      <c r="D33" s="49">
        <v>0.08</v>
      </c>
      <c r="E33" s="49">
        <v>7.0000000000000007E-2</v>
      </c>
      <c r="F33" s="49">
        <v>0.05</v>
      </c>
      <c r="G33" s="49">
        <v>0.13</v>
      </c>
      <c r="H33" s="47"/>
      <c r="I33" s="49">
        <v>0</v>
      </c>
      <c r="J33" s="50">
        <v>0.06</v>
      </c>
      <c r="K33" s="49">
        <v>0.08</v>
      </c>
      <c r="L33" s="49">
        <v>7.0000000000000007E-2</v>
      </c>
      <c r="M33" s="49">
        <v>0.05</v>
      </c>
      <c r="N33" s="49">
        <v>0.12</v>
      </c>
      <c r="O33" s="51"/>
      <c r="P33" s="51"/>
      <c r="Q33" s="51"/>
      <c r="R33" s="51"/>
      <c r="S33" s="51"/>
      <c r="T33" s="51"/>
      <c r="U33" s="51"/>
      <c r="V33" s="51"/>
      <c r="W33" s="51"/>
      <c r="X33" s="51"/>
      <c r="Y33" s="51"/>
      <c r="Z33" s="51"/>
      <c r="AA33" s="51"/>
      <c r="AB33" s="51"/>
      <c r="AD33" s="51"/>
      <c r="AE33" s="51"/>
      <c r="AF33" s="51"/>
      <c r="AG33" s="51"/>
      <c r="AH33" s="51"/>
      <c r="AI33" s="51"/>
      <c r="AJ33" s="51"/>
      <c r="AK33" s="51"/>
      <c r="AL33" s="51"/>
      <c r="AM33" s="51"/>
      <c r="AN33" s="51"/>
      <c r="AO33" s="51"/>
      <c r="AP33" s="51"/>
    </row>
    <row r="34" spans="1:42" ht="15" customHeight="1" x14ac:dyDescent="0.35">
      <c r="A34" s="25" t="s">
        <v>60</v>
      </c>
      <c r="B34" s="49">
        <v>0.06</v>
      </c>
      <c r="C34" s="50">
        <v>0.1</v>
      </c>
      <c r="D34" s="49">
        <v>0.03</v>
      </c>
      <c r="E34" s="49">
        <v>0.12</v>
      </c>
      <c r="F34" s="49">
        <v>0.08</v>
      </c>
      <c r="G34" s="49">
        <v>0.03</v>
      </c>
      <c r="H34" s="47"/>
      <c r="I34" s="49">
        <v>0.06</v>
      </c>
      <c r="J34" s="50">
        <v>0.13</v>
      </c>
      <c r="K34" s="49">
        <v>0.04</v>
      </c>
      <c r="L34" s="49">
        <v>0.11</v>
      </c>
      <c r="M34" s="49">
        <v>0.08</v>
      </c>
      <c r="N34" s="49">
        <v>0.03</v>
      </c>
      <c r="O34" s="51"/>
      <c r="P34" s="51"/>
      <c r="Q34" s="51"/>
      <c r="R34" s="51"/>
      <c r="S34" s="51"/>
      <c r="T34" s="51"/>
      <c r="U34" s="51"/>
      <c r="V34" s="51"/>
      <c r="W34" s="51"/>
      <c r="X34" s="51"/>
      <c r="Y34" s="51"/>
      <c r="Z34" s="51"/>
      <c r="AA34" s="51"/>
      <c r="AB34" s="51"/>
      <c r="AD34" s="51"/>
      <c r="AE34" s="51"/>
      <c r="AF34" s="51"/>
      <c r="AG34" s="51"/>
      <c r="AH34" s="51"/>
      <c r="AI34" s="51"/>
      <c r="AJ34" s="51"/>
      <c r="AK34" s="51"/>
      <c r="AL34" s="51"/>
      <c r="AM34" s="51"/>
      <c r="AN34" s="51"/>
      <c r="AO34" s="51"/>
      <c r="AP34" s="51"/>
    </row>
    <row r="35" spans="1:42" s="19" customFormat="1" ht="15" customHeight="1" x14ac:dyDescent="0.35">
      <c r="A35" s="52" t="s">
        <v>162</v>
      </c>
      <c r="B35" s="53">
        <v>0.03</v>
      </c>
      <c r="C35" s="54">
        <v>0.05</v>
      </c>
      <c r="D35" s="53">
        <v>0.1</v>
      </c>
      <c r="E35" s="53">
        <v>0.11</v>
      </c>
      <c r="F35" s="53">
        <v>7.0000000000000007E-2</v>
      </c>
      <c r="G35" s="53">
        <v>0.08</v>
      </c>
      <c r="H35" s="55"/>
      <c r="I35" s="53">
        <v>0.03</v>
      </c>
      <c r="J35" s="54">
        <v>0.06</v>
      </c>
      <c r="K35" s="53">
        <v>0.1</v>
      </c>
      <c r="L35" s="53">
        <v>0.1</v>
      </c>
      <c r="M35" s="53">
        <v>7.0000000000000007E-2</v>
      </c>
      <c r="N35" s="53">
        <v>0.08</v>
      </c>
      <c r="O35" s="51"/>
      <c r="P35" s="51"/>
      <c r="Q35" s="51"/>
      <c r="R35" s="51"/>
      <c r="S35" s="51"/>
      <c r="T35" s="51"/>
      <c r="U35" s="51"/>
      <c r="V35" s="51"/>
      <c r="W35" s="51"/>
      <c r="X35" s="51"/>
      <c r="Y35" s="51"/>
      <c r="Z35" s="51"/>
      <c r="AA35" s="51"/>
      <c r="AB35" s="51"/>
      <c r="AC35" s="2"/>
      <c r="AD35" s="51"/>
      <c r="AE35" s="51"/>
      <c r="AF35" s="51"/>
      <c r="AG35" s="51"/>
      <c r="AH35" s="51"/>
      <c r="AI35" s="51"/>
      <c r="AJ35" s="51"/>
      <c r="AK35" s="51"/>
      <c r="AL35" s="51"/>
      <c r="AM35" s="51"/>
      <c r="AN35" s="51"/>
      <c r="AO35" s="51"/>
      <c r="AP35" s="51"/>
    </row>
    <row r="36" spans="1:42" ht="15" customHeight="1" x14ac:dyDescent="0.35">
      <c r="A36" s="38" t="s">
        <v>166</v>
      </c>
      <c r="B36" s="49">
        <v>-0.42</v>
      </c>
      <c r="C36" s="50">
        <v>-7.0000000000000007E-2</v>
      </c>
      <c r="D36" s="49">
        <v>0.39</v>
      </c>
      <c r="E36" s="49" t="s">
        <v>102</v>
      </c>
      <c r="F36" s="49">
        <v>0.28999999999999998</v>
      </c>
      <c r="G36" s="49">
        <v>0.65</v>
      </c>
      <c r="H36" s="47"/>
      <c r="I36" s="49">
        <v>-0.42</v>
      </c>
      <c r="J36" s="50">
        <v>-0.08</v>
      </c>
      <c r="K36" s="49">
        <v>0.38</v>
      </c>
      <c r="L36" s="49" t="s">
        <v>102</v>
      </c>
      <c r="M36" s="49">
        <v>0.24</v>
      </c>
      <c r="N36" s="49">
        <v>0.63</v>
      </c>
      <c r="O36" s="51"/>
      <c r="P36" s="51"/>
      <c r="Q36" s="51"/>
      <c r="R36" s="51"/>
      <c r="S36" s="51"/>
      <c r="T36" s="51"/>
      <c r="U36" s="51"/>
      <c r="V36" s="51"/>
      <c r="W36" s="51"/>
      <c r="X36" s="51"/>
      <c r="Y36" s="51"/>
      <c r="Z36" s="51"/>
      <c r="AA36" s="51"/>
      <c r="AB36" s="51"/>
      <c r="AD36" s="51"/>
      <c r="AE36" s="51"/>
      <c r="AF36" s="51"/>
      <c r="AG36" s="51"/>
      <c r="AH36" s="51"/>
      <c r="AI36" s="51"/>
      <c r="AJ36" s="51"/>
      <c r="AK36" s="51"/>
      <c r="AL36" s="51"/>
      <c r="AM36" s="51"/>
      <c r="AN36" s="51"/>
      <c r="AO36" s="51"/>
      <c r="AP36" s="51"/>
    </row>
    <row r="37" spans="1:42" ht="15" customHeight="1" x14ac:dyDescent="0.35">
      <c r="A37" s="69" t="s">
        <v>113</v>
      </c>
      <c r="B37" s="70">
        <v>0.25</v>
      </c>
      <c r="C37" s="71">
        <v>0.03</v>
      </c>
      <c r="D37" s="70">
        <v>0.14000000000000001</v>
      </c>
      <c r="E37" s="70">
        <v>0.08</v>
      </c>
      <c r="F37" s="70">
        <v>0.11</v>
      </c>
      <c r="G37" s="70">
        <v>0.24</v>
      </c>
      <c r="H37" s="47"/>
      <c r="I37" s="70">
        <v>0.26</v>
      </c>
      <c r="J37" s="71">
        <v>0.04</v>
      </c>
      <c r="K37" s="70">
        <v>0.14000000000000001</v>
      </c>
      <c r="L37" s="70">
        <v>7.0000000000000007E-2</v>
      </c>
      <c r="M37" s="70">
        <v>0.11</v>
      </c>
      <c r="N37" s="70">
        <v>0.23</v>
      </c>
      <c r="O37" s="51"/>
      <c r="P37" s="51"/>
      <c r="Q37" s="51"/>
      <c r="R37" s="51"/>
      <c r="S37" s="51"/>
      <c r="T37" s="51"/>
      <c r="U37" s="51"/>
      <c r="V37" s="51"/>
      <c r="W37" s="51"/>
      <c r="X37" s="51"/>
      <c r="Y37" s="51"/>
      <c r="Z37" s="51"/>
      <c r="AA37" s="51"/>
      <c r="AB37" s="51"/>
      <c r="AD37" s="51"/>
      <c r="AE37" s="51"/>
      <c r="AF37" s="51"/>
      <c r="AG37" s="51"/>
      <c r="AH37" s="51"/>
      <c r="AI37" s="51"/>
      <c r="AJ37" s="51"/>
      <c r="AK37" s="51"/>
      <c r="AL37" s="51"/>
      <c r="AM37" s="51"/>
      <c r="AN37" s="51"/>
      <c r="AO37" s="51"/>
      <c r="AP37" s="51"/>
    </row>
    <row r="38" spans="1:42" ht="15" customHeight="1" x14ac:dyDescent="0.35">
      <c r="B38" s="47"/>
      <c r="C38" s="47"/>
      <c r="D38" s="47"/>
      <c r="E38" s="47"/>
      <c r="F38" s="47"/>
      <c r="G38" s="47"/>
      <c r="H38" s="51"/>
      <c r="I38" s="47"/>
      <c r="J38" s="47"/>
      <c r="K38" s="47"/>
      <c r="L38" s="47"/>
      <c r="M38" s="47"/>
      <c r="N38" s="47"/>
      <c r="O38" s="51"/>
      <c r="P38" s="51"/>
      <c r="Q38" s="51"/>
      <c r="R38" s="51"/>
      <c r="S38" s="51"/>
      <c r="T38" s="51"/>
      <c r="U38" s="51"/>
      <c r="V38" s="51"/>
    </row>
    <row r="39" spans="1:42" ht="15" customHeight="1" x14ac:dyDescent="0.35">
      <c r="A39" s="41" t="s">
        <v>105</v>
      </c>
      <c r="B39" s="42"/>
      <c r="C39" s="42"/>
      <c r="D39" s="42"/>
      <c r="E39" s="42"/>
      <c r="F39" s="42"/>
      <c r="G39" s="42"/>
      <c r="H39" s="43"/>
      <c r="I39" s="42"/>
      <c r="J39" s="42"/>
      <c r="K39" s="42"/>
      <c r="L39" s="42"/>
      <c r="M39" s="42"/>
      <c r="N39" s="42"/>
      <c r="O39" s="51"/>
      <c r="P39" s="51"/>
      <c r="Q39" s="51"/>
      <c r="R39" s="51"/>
      <c r="S39" s="51"/>
      <c r="T39" s="51"/>
      <c r="U39" s="51"/>
      <c r="V39" s="51"/>
    </row>
    <row r="40" spans="1:42" ht="15" customHeight="1" x14ac:dyDescent="0.35">
      <c r="A40" s="44" t="s">
        <v>107</v>
      </c>
      <c r="B40" s="45"/>
      <c r="C40" s="46"/>
      <c r="D40" s="45"/>
      <c r="E40" s="45"/>
      <c r="F40" s="45"/>
      <c r="G40" s="45"/>
      <c r="H40" s="47"/>
      <c r="I40" s="45"/>
      <c r="J40" s="46"/>
      <c r="K40" s="45"/>
      <c r="L40" s="45"/>
      <c r="M40" s="45"/>
      <c r="N40" s="45"/>
      <c r="O40" s="51"/>
      <c r="P40" s="51"/>
      <c r="Q40" s="51"/>
      <c r="R40" s="51"/>
      <c r="S40" s="51"/>
      <c r="T40" s="51"/>
      <c r="U40" s="51"/>
      <c r="V40" s="51"/>
    </row>
    <row r="41" spans="1:42" ht="15" customHeight="1" x14ac:dyDescent="0.35">
      <c r="A41" s="48" t="s">
        <v>108</v>
      </c>
      <c r="B41" s="49">
        <v>-0.04</v>
      </c>
      <c r="C41" s="50">
        <v>0.2</v>
      </c>
      <c r="D41" s="49">
        <v>0.23</v>
      </c>
      <c r="E41" s="49">
        <v>0.17</v>
      </c>
      <c r="F41" s="49">
        <v>0.14000000000000001</v>
      </c>
      <c r="G41" s="49">
        <v>0.46</v>
      </c>
      <c r="H41" s="47"/>
      <c r="I41" s="49">
        <v>-0.02</v>
      </c>
      <c r="J41" s="50">
        <v>0.14000000000000001</v>
      </c>
      <c r="K41" s="49">
        <v>0.16</v>
      </c>
      <c r="L41" s="49">
        <v>0.08</v>
      </c>
      <c r="M41" s="49">
        <v>0.09</v>
      </c>
      <c r="N41" s="49">
        <v>0.33</v>
      </c>
      <c r="O41" s="51"/>
      <c r="P41" s="51"/>
      <c r="Q41" s="51"/>
      <c r="R41" s="51"/>
      <c r="S41" s="51"/>
      <c r="T41" s="51"/>
      <c r="U41" s="51"/>
      <c r="V41" s="51"/>
      <c r="W41" s="51"/>
      <c r="X41" s="51"/>
      <c r="Y41" s="51"/>
      <c r="Z41" s="51"/>
      <c r="AA41" s="51"/>
      <c r="AB41" s="51"/>
      <c r="AD41" s="51"/>
      <c r="AE41" s="51"/>
      <c r="AF41" s="51"/>
      <c r="AG41" s="51"/>
      <c r="AH41" s="51"/>
      <c r="AI41" s="51"/>
      <c r="AJ41" s="51"/>
      <c r="AK41" s="51"/>
      <c r="AL41" s="51"/>
      <c r="AM41" s="51"/>
      <c r="AN41" s="51"/>
      <c r="AO41" s="51"/>
      <c r="AP41" s="51"/>
    </row>
    <row r="42" spans="1:42" ht="15" customHeight="1" x14ac:dyDescent="0.35">
      <c r="A42" s="48" t="s">
        <v>109</v>
      </c>
      <c r="B42" s="49">
        <v>-0.27</v>
      </c>
      <c r="C42" s="50">
        <v>0.14000000000000001</v>
      </c>
      <c r="D42" s="49">
        <v>0.15</v>
      </c>
      <c r="E42" s="49">
        <v>0.16</v>
      </c>
      <c r="F42" s="49">
        <v>0.05</v>
      </c>
      <c r="G42" s="49">
        <v>0.2</v>
      </c>
      <c r="H42" s="47"/>
      <c r="I42" s="49">
        <v>-0.25</v>
      </c>
      <c r="J42" s="50">
        <v>0.08</v>
      </c>
      <c r="K42" s="49">
        <v>0.09</v>
      </c>
      <c r="L42" s="49">
        <v>7.0000000000000007E-2</v>
      </c>
      <c r="M42" s="49">
        <v>0</v>
      </c>
      <c r="N42" s="49">
        <v>0.1</v>
      </c>
      <c r="O42" s="51"/>
      <c r="P42" s="51"/>
      <c r="Q42" s="51"/>
      <c r="R42" s="51"/>
      <c r="S42" s="51"/>
      <c r="T42" s="51"/>
      <c r="U42" s="51"/>
      <c r="V42" s="51"/>
      <c r="W42" s="51"/>
      <c r="X42" s="51"/>
      <c r="Y42" s="51"/>
      <c r="Z42" s="51"/>
      <c r="AA42" s="51"/>
      <c r="AB42" s="51"/>
      <c r="AD42" s="51"/>
      <c r="AE42" s="51"/>
      <c r="AF42" s="51"/>
      <c r="AG42" s="51"/>
      <c r="AH42" s="51"/>
      <c r="AI42" s="51"/>
      <c r="AJ42" s="51"/>
      <c r="AK42" s="51"/>
      <c r="AL42" s="51"/>
      <c r="AM42" s="51"/>
      <c r="AN42" s="51"/>
      <c r="AO42" s="51"/>
      <c r="AP42" s="51"/>
    </row>
    <row r="43" spans="1:42" ht="15" customHeight="1" x14ac:dyDescent="0.35">
      <c r="A43" s="48" t="s">
        <v>110</v>
      </c>
      <c r="B43" s="49">
        <v>0.15</v>
      </c>
      <c r="C43" s="50">
        <v>0.23</v>
      </c>
      <c r="D43" s="49">
        <v>0.2</v>
      </c>
      <c r="E43" s="49">
        <v>0.19</v>
      </c>
      <c r="F43" s="49">
        <v>0.2</v>
      </c>
      <c r="G43" s="49">
        <v>0.1</v>
      </c>
      <c r="H43" s="47"/>
      <c r="I43" s="49">
        <v>0.18</v>
      </c>
      <c r="J43" s="50">
        <v>0.16</v>
      </c>
      <c r="K43" s="49">
        <v>0.14000000000000001</v>
      </c>
      <c r="L43" s="49">
        <v>0.09</v>
      </c>
      <c r="M43" s="49">
        <v>0.13</v>
      </c>
      <c r="N43" s="49">
        <v>0.01</v>
      </c>
      <c r="O43" s="51"/>
      <c r="P43" s="51"/>
      <c r="Q43" s="51"/>
      <c r="R43" s="51"/>
      <c r="S43" s="51"/>
      <c r="T43" s="51"/>
      <c r="U43" s="51"/>
      <c r="V43" s="51"/>
      <c r="W43" s="51"/>
      <c r="X43" s="51"/>
      <c r="Y43" s="51"/>
      <c r="Z43" s="51"/>
      <c r="AA43" s="51"/>
      <c r="AB43" s="51"/>
      <c r="AD43" s="51"/>
      <c r="AE43" s="51"/>
      <c r="AF43" s="51"/>
      <c r="AG43" s="51"/>
      <c r="AH43" s="51"/>
      <c r="AI43" s="51"/>
      <c r="AJ43" s="51"/>
      <c r="AK43" s="51"/>
      <c r="AL43" s="51"/>
      <c r="AM43" s="51"/>
      <c r="AN43" s="51"/>
      <c r="AO43" s="51"/>
      <c r="AP43" s="51"/>
    </row>
    <row r="44" spans="1:42" ht="15" customHeight="1" x14ac:dyDescent="0.35">
      <c r="A44" s="48" t="s">
        <v>111</v>
      </c>
      <c r="B44" s="49">
        <v>-0.03</v>
      </c>
      <c r="C44" s="50">
        <v>0.09</v>
      </c>
      <c r="D44" s="49">
        <v>0.1</v>
      </c>
      <c r="E44" s="49">
        <v>0.2</v>
      </c>
      <c r="F44" s="49">
        <v>0.1</v>
      </c>
      <c r="G44" s="49">
        <v>0.17</v>
      </c>
      <c r="H44" s="47"/>
      <c r="I44" s="49">
        <v>-0.01</v>
      </c>
      <c r="J44" s="50">
        <v>0.03</v>
      </c>
      <c r="K44" s="49">
        <v>0.04</v>
      </c>
      <c r="L44" s="49">
        <v>0.12</v>
      </c>
      <c r="M44" s="49">
        <v>0.05</v>
      </c>
      <c r="N44" s="49">
        <v>7.0000000000000007E-2</v>
      </c>
      <c r="O44" s="51"/>
      <c r="P44" s="51"/>
      <c r="Q44" s="51"/>
      <c r="R44" s="51"/>
      <c r="S44" s="51"/>
      <c r="T44" s="51"/>
      <c r="U44" s="51"/>
      <c r="V44" s="51"/>
      <c r="W44" s="51"/>
      <c r="X44" s="51"/>
      <c r="Y44" s="51"/>
      <c r="Z44" s="51"/>
      <c r="AA44" s="51"/>
      <c r="AB44" s="51"/>
      <c r="AD44" s="51"/>
      <c r="AE44" s="51"/>
      <c r="AF44" s="51"/>
      <c r="AG44" s="51"/>
      <c r="AH44" s="51"/>
      <c r="AI44" s="51"/>
      <c r="AJ44" s="51"/>
      <c r="AK44" s="51"/>
      <c r="AL44" s="51"/>
      <c r="AM44" s="51"/>
      <c r="AN44" s="51"/>
      <c r="AO44" s="51"/>
      <c r="AP44" s="51"/>
    </row>
    <row r="45" spans="1:42" s="19" customFormat="1" ht="15" customHeight="1" x14ac:dyDescent="0.35">
      <c r="A45" s="52" t="s">
        <v>112</v>
      </c>
      <c r="B45" s="53">
        <v>-0.08</v>
      </c>
      <c r="C45" s="54">
        <v>0.17</v>
      </c>
      <c r="D45" s="53">
        <v>0.18</v>
      </c>
      <c r="E45" s="53">
        <v>0.18</v>
      </c>
      <c r="F45" s="53">
        <v>0.12</v>
      </c>
      <c r="G45" s="53">
        <v>0.32</v>
      </c>
      <c r="H45" s="55"/>
      <c r="I45" s="53">
        <v>-0.06</v>
      </c>
      <c r="J45" s="54">
        <v>0.11</v>
      </c>
      <c r="K45" s="53">
        <v>0.12</v>
      </c>
      <c r="L45" s="53">
        <v>0.09</v>
      </c>
      <c r="M45" s="53">
        <v>7.0000000000000007E-2</v>
      </c>
      <c r="N45" s="53">
        <v>0.21</v>
      </c>
      <c r="O45" s="51"/>
      <c r="P45" s="51"/>
      <c r="Q45" s="51"/>
      <c r="R45" s="51"/>
      <c r="S45" s="51"/>
      <c r="T45" s="51"/>
      <c r="U45" s="51"/>
      <c r="V45" s="51"/>
      <c r="W45" s="51"/>
      <c r="X45" s="51"/>
      <c r="Y45" s="51"/>
      <c r="Z45" s="51"/>
      <c r="AA45" s="51"/>
      <c r="AB45" s="51"/>
      <c r="AC45" s="2"/>
      <c r="AD45" s="51"/>
      <c r="AE45" s="51"/>
      <c r="AF45" s="51"/>
      <c r="AG45" s="51"/>
      <c r="AH45" s="51"/>
      <c r="AI45" s="51"/>
      <c r="AJ45" s="51"/>
      <c r="AK45" s="51"/>
      <c r="AL45" s="51"/>
      <c r="AM45" s="51"/>
      <c r="AN45" s="51"/>
      <c r="AO45" s="51"/>
      <c r="AP45" s="51"/>
    </row>
    <row r="46" spans="1:42" s="19" customFormat="1" ht="15" customHeight="1" x14ac:dyDescent="0.35">
      <c r="A46" s="34" t="s">
        <v>175</v>
      </c>
      <c r="B46" s="49"/>
      <c r="C46" s="50"/>
      <c r="D46" s="49"/>
      <c r="E46" s="49"/>
      <c r="F46" s="49"/>
      <c r="G46" s="49"/>
      <c r="H46" s="55"/>
      <c r="I46" s="49"/>
      <c r="J46" s="50"/>
      <c r="K46" s="49"/>
      <c r="L46" s="49"/>
      <c r="M46" s="49"/>
      <c r="N46" s="49"/>
      <c r="O46" s="51"/>
      <c r="P46" s="51"/>
      <c r="Q46" s="51"/>
      <c r="R46" s="51"/>
      <c r="S46" s="51"/>
      <c r="T46" s="51"/>
      <c r="U46" s="51"/>
      <c r="V46" s="51"/>
    </row>
    <row r="47" spans="1:42" ht="15" customHeight="1" x14ac:dyDescent="0.35">
      <c r="A47" s="25" t="s">
        <v>164</v>
      </c>
      <c r="B47" s="49">
        <v>0.06</v>
      </c>
      <c r="C47" s="50">
        <v>0.14000000000000001</v>
      </c>
      <c r="D47" s="49">
        <v>0.12</v>
      </c>
      <c r="E47" s="49">
        <v>0.02</v>
      </c>
      <c r="F47" s="49">
        <v>0.08</v>
      </c>
      <c r="G47" s="49">
        <v>0.56000000000000005</v>
      </c>
      <c r="H47" s="47"/>
      <c r="I47" s="49">
        <v>7.0000000000000007E-2</v>
      </c>
      <c r="J47" s="50">
        <v>0.06</v>
      </c>
      <c r="K47" s="49">
        <v>0.06</v>
      </c>
      <c r="L47" s="49">
        <v>-0.05</v>
      </c>
      <c r="M47" s="49">
        <v>0.03</v>
      </c>
      <c r="N47" s="49">
        <v>0.43</v>
      </c>
      <c r="O47" s="51"/>
      <c r="P47" s="51"/>
      <c r="Q47" s="51"/>
      <c r="R47" s="51"/>
      <c r="S47" s="51"/>
      <c r="T47" s="51"/>
      <c r="U47" s="51"/>
      <c r="V47" s="51"/>
      <c r="W47" s="51"/>
      <c r="X47" s="51"/>
      <c r="Y47" s="51"/>
      <c r="Z47" s="51"/>
      <c r="AA47" s="51"/>
      <c r="AB47" s="51"/>
      <c r="AD47" s="51"/>
      <c r="AE47" s="51"/>
      <c r="AF47" s="51"/>
      <c r="AG47" s="51"/>
      <c r="AH47" s="51"/>
      <c r="AI47" s="51"/>
      <c r="AJ47" s="51"/>
      <c r="AK47" s="51"/>
      <c r="AL47" s="51"/>
      <c r="AM47" s="51"/>
      <c r="AN47" s="51"/>
      <c r="AO47" s="51"/>
      <c r="AP47" s="51"/>
    </row>
    <row r="48" spans="1:42" ht="15" customHeight="1" x14ac:dyDescent="0.35">
      <c r="A48" s="25" t="s">
        <v>121</v>
      </c>
      <c r="B48" s="49">
        <v>-7.0000000000000007E-2</v>
      </c>
      <c r="C48" s="50">
        <v>0.14000000000000001</v>
      </c>
      <c r="D48" s="49">
        <v>0.26</v>
      </c>
      <c r="E48" s="49">
        <v>0.27</v>
      </c>
      <c r="F48" s="49">
        <v>0.15</v>
      </c>
      <c r="G48" s="49">
        <v>0.27</v>
      </c>
      <c r="H48" s="47"/>
      <c r="I48" s="49">
        <v>-0.05</v>
      </c>
      <c r="J48" s="50">
        <v>0.08</v>
      </c>
      <c r="K48" s="49">
        <v>0.2</v>
      </c>
      <c r="L48" s="49">
        <v>0.18</v>
      </c>
      <c r="M48" s="49">
        <v>0.1</v>
      </c>
      <c r="N48" s="49">
        <v>0.15</v>
      </c>
      <c r="O48" s="51"/>
      <c r="P48" s="51"/>
      <c r="Q48" s="51"/>
      <c r="R48" s="51"/>
      <c r="S48" s="51"/>
      <c r="T48" s="51"/>
      <c r="U48" s="51"/>
      <c r="V48" s="51"/>
      <c r="W48" s="51"/>
      <c r="X48" s="51"/>
      <c r="Y48" s="51"/>
      <c r="Z48" s="51"/>
      <c r="AA48" s="51"/>
      <c r="AB48" s="51"/>
      <c r="AD48" s="51"/>
      <c r="AE48" s="51"/>
      <c r="AF48" s="51"/>
      <c r="AG48" s="51"/>
      <c r="AH48" s="51"/>
      <c r="AI48" s="51"/>
      <c r="AJ48" s="51"/>
      <c r="AK48" s="51"/>
      <c r="AL48" s="51"/>
      <c r="AM48" s="51"/>
      <c r="AN48" s="51"/>
      <c r="AO48" s="51"/>
      <c r="AP48" s="51"/>
    </row>
    <row r="49" spans="1:42" ht="15" customHeight="1" x14ac:dyDescent="0.35">
      <c r="A49" s="25" t="s">
        <v>60</v>
      </c>
      <c r="B49" s="49">
        <v>-0.04</v>
      </c>
      <c r="C49" s="50">
        <v>-0.15</v>
      </c>
      <c r="D49" s="49">
        <v>0.04</v>
      </c>
      <c r="E49" s="49">
        <v>0.2</v>
      </c>
      <c r="F49" s="49">
        <v>0.03</v>
      </c>
      <c r="G49" s="49">
        <v>0.25</v>
      </c>
      <c r="H49" s="47"/>
      <c r="I49" s="49">
        <v>0.01</v>
      </c>
      <c r="J49" s="50">
        <v>-0.18</v>
      </c>
      <c r="K49" s="49">
        <v>-0.01</v>
      </c>
      <c r="L49" s="49">
        <v>0.08</v>
      </c>
      <c r="M49" s="49">
        <v>-0.02</v>
      </c>
      <c r="N49" s="49">
        <v>0.16</v>
      </c>
      <c r="O49" s="51"/>
      <c r="P49" s="51"/>
      <c r="Q49" s="51"/>
      <c r="R49" s="51"/>
      <c r="S49" s="51"/>
      <c r="T49" s="51"/>
      <c r="U49" s="51"/>
      <c r="V49" s="51"/>
      <c r="W49" s="51"/>
      <c r="X49" s="51"/>
      <c r="Y49" s="51"/>
      <c r="Z49" s="51"/>
      <c r="AA49" s="51"/>
      <c r="AB49" s="51"/>
      <c r="AD49" s="51"/>
      <c r="AE49" s="51"/>
      <c r="AF49" s="51"/>
      <c r="AG49" s="51"/>
      <c r="AH49" s="51"/>
      <c r="AI49" s="51"/>
      <c r="AJ49" s="51"/>
      <c r="AK49" s="51"/>
      <c r="AL49" s="51"/>
      <c r="AM49" s="51"/>
      <c r="AN49" s="51"/>
      <c r="AO49" s="51"/>
      <c r="AP49" s="51"/>
    </row>
    <row r="50" spans="1:42" s="19" customFormat="1" ht="15" customHeight="1" x14ac:dyDescent="0.35">
      <c r="A50" s="52" t="s">
        <v>162</v>
      </c>
      <c r="B50" s="53">
        <v>-0.04</v>
      </c>
      <c r="C50" s="54">
        <v>0.06</v>
      </c>
      <c r="D50" s="53">
        <v>0.18</v>
      </c>
      <c r="E50" s="53">
        <v>0.21</v>
      </c>
      <c r="F50" s="53">
        <v>0.11</v>
      </c>
      <c r="G50" s="53">
        <v>0.31</v>
      </c>
      <c r="H50" s="55"/>
      <c r="I50" s="53">
        <v>-0.02</v>
      </c>
      <c r="J50" s="54">
        <v>0</v>
      </c>
      <c r="K50" s="53">
        <v>0.12</v>
      </c>
      <c r="L50" s="53">
        <v>0.11</v>
      </c>
      <c r="M50" s="53">
        <v>0.06</v>
      </c>
      <c r="N50" s="53">
        <v>0.2</v>
      </c>
      <c r="O50" s="51"/>
      <c r="P50" s="51"/>
      <c r="Q50" s="51"/>
      <c r="R50" s="51"/>
      <c r="S50" s="51"/>
      <c r="T50" s="51"/>
      <c r="U50" s="51"/>
      <c r="V50" s="51"/>
      <c r="W50" s="51"/>
      <c r="X50" s="51"/>
      <c r="Y50" s="51"/>
      <c r="Z50" s="51"/>
      <c r="AA50" s="51"/>
      <c r="AB50" s="51"/>
      <c r="AC50" s="2"/>
      <c r="AD50" s="51"/>
      <c r="AE50" s="51"/>
      <c r="AF50" s="51"/>
      <c r="AG50" s="51"/>
      <c r="AH50" s="51"/>
      <c r="AI50" s="51"/>
      <c r="AJ50" s="51"/>
      <c r="AK50" s="51"/>
      <c r="AL50" s="51"/>
      <c r="AM50" s="51"/>
      <c r="AN50" s="51"/>
      <c r="AO50" s="51"/>
      <c r="AP50" s="51"/>
    </row>
    <row r="51" spans="1:42" ht="15" customHeight="1" x14ac:dyDescent="0.35">
      <c r="A51" s="38" t="s">
        <v>166</v>
      </c>
      <c r="B51" s="49" t="s">
        <v>102</v>
      </c>
      <c r="C51" s="49" t="s">
        <v>102</v>
      </c>
      <c r="D51" s="49" t="s">
        <v>102</v>
      </c>
      <c r="E51" s="49" t="s">
        <v>102</v>
      </c>
      <c r="F51" s="49" t="s">
        <v>102</v>
      </c>
      <c r="G51" s="49" t="s">
        <v>102</v>
      </c>
      <c r="H51" s="47"/>
      <c r="I51" s="49" t="s">
        <v>102</v>
      </c>
      <c r="J51" s="49" t="s">
        <v>102</v>
      </c>
      <c r="K51" s="49" t="s">
        <v>102</v>
      </c>
      <c r="L51" s="49" t="s">
        <v>102</v>
      </c>
      <c r="M51" s="49" t="s">
        <v>102</v>
      </c>
      <c r="N51" s="49" t="s">
        <v>102</v>
      </c>
      <c r="O51" s="51"/>
      <c r="P51" s="51"/>
      <c r="Q51" s="51"/>
      <c r="R51" s="51"/>
      <c r="S51" s="51"/>
      <c r="T51" s="51"/>
      <c r="U51" s="51"/>
      <c r="V51" s="51"/>
      <c r="W51" s="51"/>
      <c r="X51" s="51"/>
      <c r="Y51" s="51"/>
      <c r="Z51" s="51"/>
      <c r="AA51" s="51"/>
      <c r="AB51" s="51"/>
      <c r="AD51" s="51"/>
      <c r="AE51" s="51"/>
      <c r="AF51" s="51"/>
      <c r="AG51" s="51"/>
      <c r="AH51" s="51"/>
      <c r="AI51" s="51"/>
      <c r="AJ51" s="51"/>
      <c r="AK51" s="51"/>
      <c r="AL51" s="51"/>
      <c r="AM51" s="51"/>
      <c r="AN51" s="51"/>
      <c r="AO51" s="51"/>
      <c r="AP51" s="51"/>
    </row>
    <row r="52" spans="1:42" ht="15" customHeight="1" x14ac:dyDescent="0.35">
      <c r="A52" s="69" t="s">
        <v>113</v>
      </c>
      <c r="B52" s="70">
        <v>-0.66</v>
      </c>
      <c r="C52" s="70" t="s">
        <v>102</v>
      </c>
      <c r="D52" s="70">
        <v>0.42</v>
      </c>
      <c r="E52" s="70">
        <v>0.19</v>
      </c>
      <c r="F52" s="70">
        <v>0.32</v>
      </c>
      <c r="G52" s="70" t="s">
        <v>102</v>
      </c>
      <c r="H52" s="47"/>
      <c r="I52" s="70">
        <v>-0.71</v>
      </c>
      <c r="J52" s="70" t="s">
        <v>102</v>
      </c>
      <c r="K52" s="70">
        <v>0.32</v>
      </c>
      <c r="L52" s="70">
        <v>0.06</v>
      </c>
      <c r="M52" s="70">
        <v>0.21</v>
      </c>
      <c r="N52" s="70" t="s">
        <v>102</v>
      </c>
      <c r="O52" s="51"/>
      <c r="P52" s="51"/>
      <c r="Q52" s="51"/>
      <c r="R52" s="51"/>
      <c r="S52" s="51"/>
      <c r="T52" s="51"/>
      <c r="U52" s="51"/>
      <c r="V52" s="51"/>
      <c r="W52" s="51"/>
      <c r="X52" s="51"/>
      <c r="Y52" s="51"/>
      <c r="Z52" s="51"/>
      <c r="AA52" s="51"/>
      <c r="AB52" s="51"/>
      <c r="AD52" s="51"/>
      <c r="AE52" s="51"/>
      <c r="AF52" s="51"/>
      <c r="AG52" s="51"/>
      <c r="AH52" s="51"/>
      <c r="AI52" s="51"/>
      <c r="AJ52" s="51"/>
      <c r="AK52" s="51"/>
      <c r="AL52" s="51"/>
      <c r="AM52" s="51"/>
      <c r="AN52" s="51"/>
      <c r="AO52" s="51"/>
      <c r="AP52" s="51"/>
    </row>
    <row r="53" spans="1:42" ht="15" customHeight="1" x14ac:dyDescent="0.35">
      <c r="B53" s="47"/>
      <c r="C53" s="47"/>
      <c r="D53" s="47"/>
      <c r="E53" s="47"/>
      <c r="F53" s="47"/>
      <c r="G53" s="47"/>
      <c r="H53" s="51"/>
      <c r="I53" s="47"/>
      <c r="J53" s="47"/>
      <c r="K53" s="47"/>
      <c r="L53" s="47"/>
      <c r="M53" s="47"/>
      <c r="N53" s="47"/>
      <c r="O53" s="51"/>
      <c r="P53" s="51"/>
      <c r="Q53" s="51"/>
      <c r="R53" s="51"/>
      <c r="S53" s="51"/>
      <c r="T53" s="51"/>
      <c r="U53" s="51"/>
      <c r="V53" s="51"/>
    </row>
    <row r="54" spans="1:42" ht="15" customHeight="1" x14ac:dyDescent="0.35">
      <c r="A54" s="41" t="s">
        <v>106</v>
      </c>
      <c r="B54" s="42"/>
      <c r="C54" s="42"/>
      <c r="D54" s="42"/>
      <c r="E54" s="42"/>
      <c r="F54" s="42"/>
      <c r="G54" s="42"/>
      <c r="H54" s="43"/>
      <c r="I54" s="42"/>
      <c r="J54" s="42"/>
      <c r="K54" s="42"/>
      <c r="L54" s="42"/>
      <c r="M54" s="42"/>
      <c r="N54" s="42"/>
      <c r="O54" s="51"/>
      <c r="P54" s="51"/>
      <c r="Q54" s="51"/>
      <c r="R54" s="51"/>
      <c r="S54" s="51"/>
      <c r="T54" s="51"/>
      <c r="U54" s="51"/>
      <c r="V54" s="51"/>
    </row>
    <row r="55" spans="1:42" ht="15" customHeight="1" x14ac:dyDescent="0.35">
      <c r="A55" s="44" t="s">
        <v>107</v>
      </c>
      <c r="B55" s="45"/>
      <c r="C55" s="46"/>
      <c r="D55" s="45"/>
      <c r="E55" s="45"/>
      <c r="F55" s="45"/>
      <c r="G55" s="45"/>
      <c r="H55" s="47"/>
      <c r="I55" s="45"/>
      <c r="J55" s="46"/>
      <c r="K55" s="45"/>
      <c r="L55" s="45"/>
      <c r="M55" s="45"/>
      <c r="N55" s="45"/>
      <c r="O55" s="51"/>
      <c r="P55" s="51"/>
      <c r="Q55" s="51"/>
      <c r="R55" s="51"/>
      <c r="S55" s="51"/>
      <c r="T55" s="51"/>
      <c r="U55" s="51"/>
      <c r="V55" s="51"/>
    </row>
    <row r="56" spans="1:42" ht="15" customHeight="1" x14ac:dyDescent="0.35">
      <c r="A56" s="48" t="s">
        <v>108</v>
      </c>
      <c r="B56" s="49">
        <v>0.14000000000000001</v>
      </c>
      <c r="C56" s="50">
        <v>0.24</v>
      </c>
      <c r="D56" s="49">
        <v>0.14000000000000001</v>
      </c>
      <c r="E56" s="49">
        <v>0.15</v>
      </c>
      <c r="F56" s="49">
        <v>0.17</v>
      </c>
      <c r="G56" s="49">
        <v>0.14000000000000001</v>
      </c>
      <c r="H56" s="47"/>
      <c r="I56" s="49">
        <v>0.18</v>
      </c>
      <c r="J56" s="50">
        <v>0.25</v>
      </c>
      <c r="K56" s="49">
        <v>0.15</v>
      </c>
      <c r="L56" s="49">
        <v>0.15</v>
      </c>
      <c r="M56" s="49">
        <v>0.18</v>
      </c>
      <c r="N56" s="49">
        <v>0.1</v>
      </c>
      <c r="O56" s="51"/>
      <c r="P56" s="51"/>
      <c r="Q56" s="51"/>
      <c r="R56" s="51"/>
      <c r="S56" s="51"/>
      <c r="T56" s="51"/>
      <c r="U56" s="51"/>
      <c r="V56" s="51"/>
      <c r="W56" s="51"/>
      <c r="X56" s="51"/>
      <c r="Y56" s="51"/>
      <c r="Z56" s="51"/>
      <c r="AA56" s="51"/>
      <c r="AB56" s="51"/>
      <c r="AD56" s="51"/>
      <c r="AE56" s="51"/>
      <c r="AF56" s="51"/>
      <c r="AG56" s="51"/>
      <c r="AH56" s="51"/>
      <c r="AI56" s="51"/>
      <c r="AJ56" s="51"/>
      <c r="AK56" s="51"/>
      <c r="AL56" s="51"/>
      <c r="AM56" s="51"/>
      <c r="AN56" s="51"/>
      <c r="AO56" s="51"/>
      <c r="AP56" s="51"/>
    </row>
    <row r="57" spans="1:42" ht="15" customHeight="1" x14ac:dyDescent="0.35">
      <c r="A57" s="48" t="s">
        <v>109</v>
      </c>
      <c r="B57" s="49">
        <v>0.15</v>
      </c>
      <c r="C57" s="50">
        <v>-0.02</v>
      </c>
      <c r="D57" s="49">
        <v>-7.0000000000000007E-2</v>
      </c>
      <c r="E57" s="49">
        <v>0.03</v>
      </c>
      <c r="F57" s="49">
        <v>0.01</v>
      </c>
      <c r="G57" s="49">
        <v>0.11</v>
      </c>
      <c r="H57" s="47"/>
      <c r="I57" s="49">
        <v>0.19</v>
      </c>
      <c r="J57" s="50">
        <v>-0.01</v>
      </c>
      <c r="K57" s="49">
        <v>-0.05</v>
      </c>
      <c r="L57" s="49">
        <v>0.04</v>
      </c>
      <c r="M57" s="49">
        <v>0.03</v>
      </c>
      <c r="N57" s="49">
        <v>0.09</v>
      </c>
      <c r="O57" s="51"/>
      <c r="P57" s="51"/>
      <c r="Q57" s="51"/>
      <c r="R57" s="51"/>
      <c r="S57" s="51"/>
      <c r="T57" s="51"/>
      <c r="U57" s="51"/>
      <c r="V57" s="51"/>
      <c r="W57" s="51"/>
      <c r="X57" s="51"/>
      <c r="Y57" s="51"/>
      <c r="Z57" s="51"/>
      <c r="AA57" s="51"/>
      <c r="AB57" s="51"/>
      <c r="AD57" s="51"/>
      <c r="AE57" s="51"/>
      <c r="AF57" s="51"/>
      <c r="AG57" s="51"/>
      <c r="AH57" s="51"/>
      <c r="AI57" s="51"/>
      <c r="AJ57" s="51"/>
      <c r="AK57" s="51"/>
      <c r="AL57" s="51"/>
      <c r="AM57" s="51"/>
      <c r="AN57" s="51"/>
      <c r="AO57" s="51"/>
      <c r="AP57" s="51"/>
    </row>
    <row r="58" spans="1:42" ht="15" customHeight="1" x14ac:dyDescent="0.35">
      <c r="A58" s="48" t="s">
        <v>110</v>
      </c>
      <c r="B58" s="49">
        <v>0.61</v>
      </c>
      <c r="C58" s="50">
        <v>0.06</v>
      </c>
      <c r="D58" s="49">
        <v>0.8</v>
      </c>
      <c r="E58" s="49">
        <v>-0.06</v>
      </c>
      <c r="F58" s="49">
        <v>0.25</v>
      </c>
      <c r="G58" s="49">
        <v>-0.17</v>
      </c>
      <c r="H58" s="47"/>
      <c r="I58" s="49">
        <v>0.59</v>
      </c>
      <c r="J58" s="50">
        <v>0.04</v>
      </c>
      <c r="K58" s="49">
        <v>0.85</v>
      </c>
      <c r="L58" s="49">
        <v>-0.05</v>
      </c>
      <c r="M58" s="49">
        <v>0.25</v>
      </c>
      <c r="N58" s="49">
        <v>-0.15</v>
      </c>
      <c r="O58" s="51"/>
      <c r="P58" s="51"/>
      <c r="Q58" s="51"/>
      <c r="R58" s="51"/>
      <c r="S58" s="51"/>
      <c r="T58" s="51"/>
      <c r="U58" s="51"/>
      <c r="V58" s="51"/>
      <c r="W58" s="51"/>
      <c r="X58" s="51"/>
      <c r="Y58" s="51"/>
      <c r="Z58" s="51"/>
      <c r="AA58" s="51"/>
      <c r="AB58" s="51"/>
      <c r="AD58" s="51"/>
      <c r="AE58" s="51"/>
      <c r="AF58" s="51"/>
      <c r="AG58" s="51"/>
      <c r="AH58" s="51"/>
      <c r="AI58" s="51"/>
      <c r="AJ58" s="51"/>
      <c r="AK58" s="51"/>
      <c r="AL58" s="51"/>
      <c r="AM58" s="51"/>
      <c r="AN58" s="51"/>
      <c r="AO58" s="51"/>
      <c r="AP58" s="51"/>
    </row>
    <row r="59" spans="1:42" ht="15" customHeight="1" x14ac:dyDescent="0.35">
      <c r="A59" s="48" t="s">
        <v>111</v>
      </c>
      <c r="B59" s="49">
        <v>-0.06</v>
      </c>
      <c r="C59" s="50">
        <v>0.05</v>
      </c>
      <c r="D59" s="49">
        <v>0.05</v>
      </c>
      <c r="E59" s="49">
        <v>0.11</v>
      </c>
      <c r="F59" s="49">
        <v>0.04</v>
      </c>
      <c r="G59" s="49">
        <v>7.0000000000000007E-2</v>
      </c>
      <c r="H59" s="47"/>
      <c r="I59" s="49">
        <v>-0.05</v>
      </c>
      <c r="J59" s="50">
        <v>0.05</v>
      </c>
      <c r="K59" s="49">
        <v>0.05</v>
      </c>
      <c r="L59" s="49">
        <v>0.1</v>
      </c>
      <c r="M59" s="49">
        <v>0.04</v>
      </c>
      <c r="N59" s="49">
        <v>0.03</v>
      </c>
      <c r="O59" s="51"/>
      <c r="P59" s="51"/>
      <c r="Q59" s="51"/>
      <c r="R59" s="51"/>
      <c r="S59" s="51"/>
      <c r="T59" s="51"/>
      <c r="U59" s="51"/>
      <c r="V59" s="51"/>
      <c r="W59" s="51"/>
      <c r="X59" s="51"/>
      <c r="Y59" s="51"/>
      <c r="Z59" s="51"/>
      <c r="AA59" s="51"/>
      <c r="AB59" s="51"/>
      <c r="AD59" s="51"/>
      <c r="AE59" s="51"/>
      <c r="AF59" s="51"/>
      <c r="AG59" s="51"/>
      <c r="AH59" s="51"/>
      <c r="AI59" s="51"/>
      <c r="AJ59" s="51"/>
      <c r="AK59" s="51"/>
      <c r="AL59" s="51"/>
      <c r="AM59" s="51"/>
      <c r="AN59" s="51"/>
      <c r="AO59" s="51"/>
      <c r="AP59" s="51"/>
    </row>
    <row r="60" spans="1:42" s="19" customFormat="1" ht="15" customHeight="1" x14ac:dyDescent="0.35">
      <c r="A60" s="52" t="s">
        <v>112</v>
      </c>
      <c r="B60" s="53">
        <v>0.15</v>
      </c>
      <c r="C60" s="54">
        <v>0.19</v>
      </c>
      <c r="D60" s="53">
        <v>0.13</v>
      </c>
      <c r="E60" s="53">
        <v>0.12</v>
      </c>
      <c r="F60" s="53">
        <v>0.14000000000000001</v>
      </c>
      <c r="G60" s="53">
        <v>0.12</v>
      </c>
      <c r="H60" s="55"/>
      <c r="I60" s="53">
        <v>0.18</v>
      </c>
      <c r="J60" s="54">
        <v>0.2</v>
      </c>
      <c r="K60" s="53">
        <v>0.14000000000000001</v>
      </c>
      <c r="L60" s="53">
        <v>0.12</v>
      </c>
      <c r="M60" s="53">
        <v>0.16</v>
      </c>
      <c r="N60" s="53">
        <v>0.08</v>
      </c>
      <c r="O60" s="51"/>
      <c r="P60" s="51"/>
      <c r="Q60" s="51"/>
      <c r="R60" s="51"/>
      <c r="S60" s="51"/>
      <c r="T60" s="51"/>
      <c r="U60" s="51"/>
      <c r="V60" s="51"/>
      <c r="W60" s="51"/>
      <c r="X60" s="51"/>
      <c r="Y60" s="51"/>
      <c r="Z60" s="51"/>
      <c r="AA60" s="51"/>
      <c r="AB60" s="51"/>
      <c r="AC60" s="2"/>
      <c r="AD60" s="51"/>
      <c r="AE60" s="51"/>
      <c r="AF60" s="51"/>
      <c r="AG60" s="51"/>
      <c r="AH60" s="51"/>
      <c r="AI60" s="51"/>
      <c r="AJ60" s="51"/>
      <c r="AK60" s="51"/>
      <c r="AL60" s="51"/>
      <c r="AM60" s="51"/>
      <c r="AN60" s="51"/>
      <c r="AO60" s="51"/>
      <c r="AP60" s="51"/>
    </row>
    <row r="61" spans="1:42" s="19" customFormat="1" ht="15" customHeight="1" x14ac:dyDescent="0.35">
      <c r="A61" s="34" t="s">
        <v>175</v>
      </c>
      <c r="B61" s="49"/>
      <c r="C61" s="50"/>
      <c r="D61" s="49"/>
      <c r="E61" s="49"/>
      <c r="F61" s="49"/>
      <c r="G61" s="49"/>
      <c r="H61" s="55"/>
      <c r="I61" s="49"/>
      <c r="J61" s="50"/>
      <c r="K61" s="49"/>
      <c r="L61" s="49"/>
      <c r="M61" s="49"/>
      <c r="N61" s="49"/>
      <c r="O61" s="51"/>
      <c r="P61" s="51"/>
      <c r="Q61" s="51"/>
      <c r="R61" s="51"/>
      <c r="S61" s="51"/>
      <c r="T61" s="51"/>
      <c r="U61" s="51"/>
      <c r="V61" s="51"/>
    </row>
    <row r="62" spans="1:42" ht="15" customHeight="1" x14ac:dyDescent="0.35">
      <c r="A62" s="25" t="s">
        <v>164</v>
      </c>
      <c r="B62" s="49">
        <v>0.3</v>
      </c>
      <c r="C62" s="50">
        <v>0.43</v>
      </c>
      <c r="D62" s="49">
        <v>0.28999999999999998</v>
      </c>
      <c r="E62" s="49">
        <v>0.23</v>
      </c>
      <c r="F62" s="49">
        <v>0.31</v>
      </c>
      <c r="G62" s="49">
        <v>0.32</v>
      </c>
      <c r="H62" s="47"/>
      <c r="I62" s="49">
        <v>0.35</v>
      </c>
      <c r="J62" s="50">
        <v>0.45</v>
      </c>
      <c r="K62" s="49">
        <v>0.31</v>
      </c>
      <c r="L62" s="49">
        <v>0.24</v>
      </c>
      <c r="M62" s="49">
        <v>0.33</v>
      </c>
      <c r="N62" s="49">
        <v>0.28000000000000003</v>
      </c>
      <c r="O62" s="51"/>
      <c r="P62" s="51"/>
      <c r="Q62" s="51"/>
      <c r="R62" s="51"/>
      <c r="S62" s="51"/>
      <c r="T62" s="51"/>
      <c r="U62" s="51"/>
      <c r="V62" s="51"/>
      <c r="W62" s="51"/>
      <c r="X62" s="51"/>
      <c r="Y62" s="51"/>
      <c r="Z62" s="51"/>
      <c r="AA62" s="51"/>
      <c r="AB62" s="51"/>
      <c r="AD62" s="51"/>
      <c r="AE62" s="51"/>
      <c r="AF62" s="51"/>
      <c r="AG62" s="51"/>
      <c r="AH62" s="51"/>
      <c r="AI62" s="51"/>
      <c r="AJ62" s="51"/>
      <c r="AK62" s="51"/>
      <c r="AL62" s="51"/>
      <c r="AM62" s="51"/>
      <c r="AN62" s="51"/>
      <c r="AO62" s="51"/>
      <c r="AP62" s="51"/>
    </row>
    <row r="63" spans="1:42" ht="15" customHeight="1" x14ac:dyDescent="0.35">
      <c r="A63" s="25" t="s">
        <v>121</v>
      </c>
      <c r="B63" s="49">
        <v>0.06</v>
      </c>
      <c r="C63" s="50">
        <v>0</v>
      </c>
      <c r="D63" s="49">
        <v>7.0000000000000007E-2</v>
      </c>
      <c r="E63" s="49">
        <v>0.01</v>
      </c>
      <c r="F63" s="49">
        <v>0.04</v>
      </c>
      <c r="G63" s="49">
        <v>-0.01</v>
      </c>
      <c r="H63" s="47"/>
      <c r="I63" s="49">
        <v>0.09</v>
      </c>
      <c r="J63" s="50">
        <v>0</v>
      </c>
      <c r="K63" s="49">
        <v>0.08</v>
      </c>
      <c r="L63" s="49">
        <v>0</v>
      </c>
      <c r="M63" s="49">
        <v>0.04</v>
      </c>
      <c r="N63" s="49">
        <v>-0.05</v>
      </c>
      <c r="O63" s="51"/>
      <c r="P63" s="51"/>
      <c r="Q63" s="51"/>
      <c r="R63" s="51"/>
      <c r="S63" s="51"/>
      <c r="T63" s="51"/>
      <c r="U63" s="51"/>
      <c r="V63" s="51"/>
      <c r="W63" s="51"/>
      <c r="X63" s="51"/>
      <c r="Y63" s="51"/>
      <c r="Z63" s="51"/>
      <c r="AA63" s="51"/>
      <c r="AB63" s="51"/>
      <c r="AD63" s="51"/>
      <c r="AE63" s="51"/>
      <c r="AF63" s="51"/>
      <c r="AG63" s="51"/>
      <c r="AH63" s="51"/>
      <c r="AI63" s="51"/>
      <c r="AJ63" s="51"/>
      <c r="AK63" s="51"/>
      <c r="AL63" s="51"/>
      <c r="AM63" s="51"/>
      <c r="AN63" s="51"/>
      <c r="AO63" s="51"/>
      <c r="AP63" s="51"/>
    </row>
    <row r="64" spans="1:42" ht="15" customHeight="1" x14ac:dyDescent="0.35">
      <c r="A64" s="25" t="s">
        <v>60</v>
      </c>
      <c r="B64" s="49">
        <v>0.01</v>
      </c>
      <c r="C64" s="50">
        <v>0.28999999999999998</v>
      </c>
      <c r="D64" s="49">
        <v>-7.0000000000000007E-2</v>
      </c>
      <c r="E64" s="49">
        <v>0.34</v>
      </c>
      <c r="F64" s="49">
        <v>0.14000000000000001</v>
      </c>
      <c r="G64" s="49">
        <v>0.25</v>
      </c>
      <c r="H64" s="47"/>
      <c r="I64" s="49">
        <v>0.02</v>
      </c>
      <c r="J64" s="50">
        <v>0.32</v>
      </c>
      <c r="K64" s="49">
        <v>-0.08</v>
      </c>
      <c r="L64" s="49">
        <v>0.38</v>
      </c>
      <c r="M64" s="49">
        <v>0.15</v>
      </c>
      <c r="N64" s="49">
        <v>0.24</v>
      </c>
      <c r="O64" s="51"/>
      <c r="P64" s="51"/>
      <c r="Q64" s="51"/>
      <c r="R64" s="51"/>
      <c r="S64" s="51"/>
      <c r="T64" s="51"/>
      <c r="U64" s="51"/>
      <c r="V64" s="51"/>
      <c r="W64" s="51"/>
      <c r="X64" s="51"/>
      <c r="Y64" s="51"/>
      <c r="Z64" s="51"/>
      <c r="AA64" s="51"/>
      <c r="AB64" s="51"/>
      <c r="AD64" s="51"/>
      <c r="AE64" s="51"/>
      <c r="AF64" s="51"/>
      <c r="AG64" s="51"/>
      <c r="AH64" s="51"/>
      <c r="AI64" s="51"/>
      <c r="AJ64" s="51"/>
      <c r="AK64" s="51"/>
      <c r="AL64" s="51"/>
      <c r="AM64" s="51"/>
      <c r="AN64" s="51"/>
      <c r="AO64" s="51"/>
      <c r="AP64" s="51"/>
    </row>
    <row r="65" spans="1:42" s="19" customFormat="1" ht="15" customHeight="1" x14ac:dyDescent="0.35">
      <c r="A65" s="52" t="s">
        <v>162</v>
      </c>
      <c r="B65" s="53">
        <v>0.13</v>
      </c>
      <c r="C65" s="54">
        <v>0.19</v>
      </c>
      <c r="D65" s="53">
        <v>0.13</v>
      </c>
      <c r="E65" s="53">
        <v>0.12</v>
      </c>
      <c r="F65" s="53">
        <v>0.14000000000000001</v>
      </c>
      <c r="G65" s="53">
        <v>0.14000000000000001</v>
      </c>
      <c r="H65" s="55"/>
      <c r="I65" s="53">
        <v>0.16</v>
      </c>
      <c r="J65" s="54">
        <v>0.2</v>
      </c>
      <c r="K65" s="53">
        <v>0.14000000000000001</v>
      </c>
      <c r="L65" s="53">
        <v>0.13</v>
      </c>
      <c r="M65" s="53">
        <v>0.16</v>
      </c>
      <c r="N65" s="53">
        <v>0.1</v>
      </c>
      <c r="O65" s="51"/>
      <c r="P65" s="51"/>
      <c r="Q65" s="51"/>
      <c r="R65" s="51"/>
      <c r="S65" s="51"/>
      <c r="T65" s="51"/>
      <c r="U65" s="51"/>
      <c r="V65" s="51"/>
      <c r="W65" s="51"/>
      <c r="X65" s="51"/>
      <c r="Y65" s="51"/>
      <c r="Z65" s="51"/>
      <c r="AA65" s="51"/>
      <c r="AB65" s="51"/>
      <c r="AC65" s="2"/>
      <c r="AD65" s="51"/>
      <c r="AE65" s="51"/>
      <c r="AF65" s="51"/>
      <c r="AG65" s="51"/>
      <c r="AH65" s="51"/>
      <c r="AI65" s="51"/>
      <c r="AJ65" s="51"/>
      <c r="AK65" s="51"/>
      <c r="AL65" s="51"/>
      <c r="AM65" s="51"/>
      <c r="AN65" s="51"/>
      <c r="AO65" s="51"/>
      <c r="AP65" s="51"/>
    </row>
    <row r="66" spans="1:42" ht="15" customHeight="1" x14ac:dyDescent="0.35">
      <c r="A66" s="38" t="s">
        <v>166</v>
      </c>
      <c r="B66" s="49" t="s">
        <v>102</v>
      </c>
      <c r="C66" s="50">
        <v>-0.1</v>
      </c>
      <c r="D66" s="49">
        <v>-0.59</v>
      </c>
      <c r="E66" s="49">
        <v>-0.54</v>
      </c>
      <c r="F66" s="49">
        <v>-0.25</v>
      </c>
      <c r="G66" s="49">
        <v>-0.12</v>
      </c>
      <c r="H66" s="47"/>
      <c r="I66" s="49" t="s">
        <v>102</v>
      </c>
      <c r="J66" s="50">
        <v>-0.11</v>
      </c>
      <c r="K66" s="49">
        <v>-0.54</v>
      </c>
      <c r="L66" s="49">
        <v>-0.57999999999999996</v>
      </c>
      <c r="M66" s="49">
        <v>-0.23</v>
      </c>
      <c r="N66" s="49">
        <v>-0.11</v>
      </c>
      <c r="O66" s="51"/>
      <c r="P66" s="51"/>
      <c r="Q66" s="51"/>
      <c r="R66" s="51"/>
      <c r="S66" s="51"/>
      <c r="T66" s="51"/>
      <c r="U66" s="51"/>
      <c r="V66" s="51"/>
      <c r="W66" s="51"/>
      <c r="X66" s="51"/>
      <c r="Y66" s="51"/>
      <c r="Z66" s="51"/>
      <c r="AA66" s="51"/>
      <c r="AB66" s="51"/>
      <c r="AD66" s="51"/>
      <c r="AE66" s="51"/>
      <c r="AF66" s="51"/>
      <c r="AG66" s="51"/>
      <c r="AH66" s="51"/>
      <c r="AI66" s="51"/>
      <c r="AJ66" s="51"/>
      <c r="AK66" s="51"/>
      <c r="AL66" s="51"/>
      <c r="AM66" s="51"/>
      <c r="AN66" s="51"/>
      <c r="AO66" s="51"/>
      <c r="AP66" s="51"/>
    </row>
    <row r="67" spans="1:42" ht="15" customHeight="1" x14ac:dyDescent="0.35">
      <c r="A67" s="69" t="s">
        <v>113</v>
      </c>
      <c r="B67" s="70" t="s">
        <v>102</v>
      </c>
      <c r="C67" s="71">
        <v>0</v>
      </c>
      <c r="D67" s="70">
        <v>-0.2</v>
      </c>
      <c r="E67" s="70">
        <v>-0.11</v>
      </c>
      <c r="F67" s="70">
        <v>0.03</v>
      </c>
      <c r="G67" s="70">
        <v>-0.57999999999999996</v>
      </c>
      <c r="H67" s="47"/>
      <c r="I67" s="70" t="s">
        <v>102</v>
      </c>
      <c r="J67" s="71">
        <v>-0.02</v>
      </c>
      <c r="K67" s="70">
        <v>-0.18</v>
      </c>
      <c r="L67" s="70">
        <v>-0.1</v>
      </c>
      <c r="M67" s="70">
        <v>0.04</v>
      </c>
      <c r="N67" s="70">
        <v>-0.56000000000000005</v>
      </c>
      <c r="O67" s="51"/>
      <c r="P67" s="51"/>
      <c r="Q67" s="51"/>
      <c r="R67" s="51"/>
      <c r="S67" s="51"/>
      <c r="T67" s="51"/>
      <c r="U67" s="51"/>
      <c r="V67" s="51"/>
      <c r="W67" s="51"/>
      <c r="X67" s="51"/>
      <c r="Y67" s="51"/>
      <c r="Z67" s="51"/>
      <c r="AA67" s="51"/>
      <c r="AB67" s="51"/>
      <c r="AD67" s="51"/>
      <c r="AE67" s="51"/>
      <c r="AF67" s="51"/>
      <c r="AG67" s="51"/>
      <c r="AH67" s="51"/>
      <c r="AI67" s="51"/>
      <c r="AJ67" s="51"/>
      <c r="AK67" s="51"/>
      <c r="AL67" s="51"/>
      <c r="AM67" s="51"/>
      <c r="AN67" s="51"/>
      <c r="AO67" s="51"/>
      <c r="AP67" s="51"/>
    </row>
    <row r="68" spans="1:42" ht="15" customHeight="1" x14ac:dyDescent="0.35">
      <c r="A68" s="39" t="s">
        <v>103</v>
      </c>
    </row>
    <row r="69" spans="1:42" ht="15" customHeight="1" x14ac:dyDescent="0.35">
      <c r="B69" s="34"/>
      <c r="C69" s="34"/>
      <c r="D69" s="34"/>
      <c r="E69" s="34"/>
      <c r="F69" s="34"/>
      <c r="G69" s="34"/>
      <c r="H69" s="34"/>
      <c r="N69" s="34"/>
    </row>
  </sheetData>
  <mergeCells count="2">
    <mergeCell ref="B3:G3"/>
    <mergeCell ref="I3:N3"/>
  </mergeCells>
  <conditionalFormatting sqref="H6:H22 H25:H37 H40:H52 H55:H67">
    <cfRule type="cellIs" priority="1" operator="equal">
      <formula>"k6"</formula>
    </cfRule>
  </conditionalFormatting>
  <pageMargins left="0.25" right="0.25"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5DF6-241C-453A-85EB-F8813EA1D9D8}">
  <sheetPr>
    <pageSetUpPr fitToPage="1"/>
  </sheetPr>
  <dimension ref="A1:N27"/>
  <sheetViews>
    <sheetView showGridLines="0" zoomScale="80" zoomScaleNormal="80" workbookViewId="0">
      <pane xSplit="1" ySplit="5" topLeftCell="B6" activePane="bottomRight" state="frozen"/>
      <selection activeCell="C31" sqref="C31"/>
      <selection pane="topRight" activeCell="C31" sqref="C31"/>
      <selection pane="bottomLeft" activeCell="C31" sqref="C31"/>
      <selection pane="bottomRight"/>
    </sheetView>
  </sheetViews>
  <sheetFormatPr defaultColWidth="9.26953125" defaultRowHeight="15" customHeight="1" outlineLevelCol="1" x14ac:dyDescent="0.25"/>
  <cols>
    <col min="1" max="1" width="51.08984375" style="101" customWidth="1"/>
    <col min="2" max="6" width="14.6328125" style="3" customWidth="1" outlineLevel="1"/>
    <col min="7" max="7" width="14.6328125" style="3" customWidth="1"/>
    <col min="8" max="11" width="14.6328125" style="3" customWidth="1" outlineLevel="1"/>
    <col min="12" max="12" width="14.6328125" style="3" customWidth="1"/>
    <col min="13" max="13" width="8.6328125" style="3" customWidth="1"/>
    <col min="14" max="14" width="14.6328125" style="3" customWidth="1"/>
    <col min="15" max="16384" width="9.26953125" style="3"/>
  </cols>
  <sheetData>
    <row r="1" spans="1:14" ht="15" customHeight="1" x14ac:dyDescent="0.25">
      <c r="A1" s="5" t="s">
        <v>183</v>
      </c>
    </row>
    <row r="2" spans="1:14" ht="15" customHeight="1" x14ac:dyDescent="0.25">
      <c r="A2" s="5" t="s">
        <v>147</v>
      </c>
    </row>
    <row r="3" spans="1:14" ht="15" customHeight="1" x14ac:dyDescent="0.3">
      <c r="A3" s="205" t="s">
        <v>193</v>
      </c>
    </row>
    <row r="4" spans="1:14" ht="25" x14ac:dyDescent="0.25">
      <c r="A4" s="3"/>
      <c r="N4" s="237" t="s">
        <v>179</v>
      </c>
    </row>
    <row r="5" spans="1:14" ht="15" customHeight="1" thickBot="1" x14ac:dyDescent="0.3">
      <c r="A5" s="236"/>
      <c r="B5" s="6" t="s">
        <v>151</v>
      </c>
      <c r="C5" s="6" t="s">
        <v>152</v>
      </c>
      <c r="D5" s="6" t="s">
        <v>153</v>
      </c>
      <c r="E5" s="6" t="s">
        <v>154</v>
      </c>
      <c r="F5" s="208" t="s">
        <v>155</v>
      </c>
      <c r="G5" s="6" t="s">
        <v>156</v>
      </c>
      <c r="H5" s="6" t="s">
        <v>157</v>
      </c>
      <c r="I5" s="6" t="s">
        <v>158</v>
      </c>
      <c r="J5" s="6" t="s">
        <v>159</v>
      </c>
      <c r="K5" s="208" t="s">
        <v>160</v>
      </c>
      <c r="L5" s="6" t="s">
        <v>167</v>
      </c>
      <c r="N5" s="6" t="s">
        <v>167</v>
      </c>
    </row>
    <row r="6" spans="1:14" ht="15" customHeight="1" x14ac:dyDescent="0.3">
      <c r="A6" s="102"/>
      <c r="B6" s="98"/>
      <c r="C6" s="98"/>
      <c r="D6" s="98"/>
      <c r="E6" s="177"/>
      <c r="F6" s="195"/>
      <c r="G6" s="186"/>
      <c r="H6" s="98"/>
      <c r="I6" s="98"/>
      <c r="J6" s="177"/>
      <c r="K6" s="195"/>
      <c r="L6" s="186"/>
      <c r="N6" s="98"/>
    </row>
    <row r="7" spans="1:14" ht="15" customHeight="1" x14ac:dyDescent="0.3">
      <c r="A7" s="97" t="s">
        <v>66</v>
      </c>
      <c r="B7" s="104">
        <v>-28.8</v>
      </c>
      <c r="C7" s="104">
        <v>13.5</v>
      </c>
      <c r="D7" s="104">
        <v>33.700000000000003</v>
      </c>
      <c r="E7" s="222">
        <v>112.9</v>
      </c>
      <c r="F7" s="223">
        <v>131.30000000000001</v>
      </c>
      <c r="G7" s="103">
        <v>1.9</v>
      </c>
      <c r="H7" s="104">
        <v>57.3</v>
      </c>
      <c r="I7" s="104">
        <v>51.4</v>
      </c>
      <c r="J7" s="222">
        <v>-22.4</v>
      </c>
      <c r="K7" s="223">
        <v>88.2</v>
      </c>
      <c r="L7" s="103">
        <v>-12.6</v>
      </c>
      <c r="N7" s="104">
        <v>73.699999999999989</v>
      </c>
    </row>
    <row r="8" spans="1:14" ht="15" customHeight="1" x14ac:dyDescent="0.25">
      <c r="A8" s="101" t="s">
        <v>123</v>
      </c>
      <c r="B8" s="87"/>
      <c r="C8" s="87"/>
      <c r="D8" s="87"/>
      <c r="E8" s="108"/>
      <c r="F8" s="200"/>
      <c r="G8" s="106"/>
      <c r="H8" s="87"/>
      <c r="I8" s="87"/>
      <c r="J8" s="108"/>
      <c r="K8" s="200"/>
      <c r="L8" s="106"/>
      <c r="N8" s="87"/>
    </row>
    <row r="9" spans="1:14" ht="15" customHeight="1" x14ac:dyDescent="0.25">
      <c r="A9" s="105" t="s">
        <v>61</v>
      </c>
      <c r="B9" s="87">
        <v>32.5</v>
      </c>
      <c r="C9" s="87">
        <v>31.2</v>
      </c>
      <c r="D9" s="87">
        <v>28.9</v>
      </c>
      <c r="E9" s="108">
        <v>29.6</v>
      </c>
      <c r="F9" s="200">
        <v>122.2</v>
      </c>
      <c r="G9" s="106">
        <v>26.7</v>
      </c>
      <c r="H9" s="87">
        <v>26.2</v>
      </c>
      <c r="I9" s="87">
        <v>25.8</v>
      </c>
      <c r="J9" s="108">
        <v>25.5</v>
      </c>
      <c r="K9" s="200">
        <v>104.2</v>
      </c>
      <c r="L9" s="106">
        <v>25.3</v>
      </c>
      <c r="N9" s="87">
        <v>102.8</v>
      </c>
    </row>
    <row r="10" spans="1:14" ht="15" customHeight="1" x14ac:dyDescent="0.25">
      <c r="A10" s="105" t="s">
        <v>65</v>
      </c>
      <c r="B10" s="87">
        <v>58.7</v>
      </c>
      <c r="C10" s="87">
        <v>60.8</v>
      </c>
      <c r="D10" s="87">
        <v>54.9</v>
      </c>
      <c r="E10" s="108">
        <v>55.5</v>
      </c>
      <c r="F10" s="200">
        <v>229.9</v>
      </c>
      <c r="G10" s="106">
        <v>52.3</v>
      </c>
      <c r="H10" s="87">
        <v>53.2</v>
      </c>
      <c r="I10" s="87">
        <v>56</v>
      </c>
      <c r="J10" s="108">
        <v>54.7</v>
      </c>
      <c r="K10" s="200">
        <v>216.2</v>
      </c>
      <c r="L10" s="106">
        <v>49.2</v>
      </c>
      <c r="N10" s="87">
        <v>213.10000000000002</v>
      </c>
    </row>
    <row r="11" spans="1:14" ht="15" customHeight="1" x14ac:dyDescent="0.25">
      <c r="A11" s="105" t="s">
        <v>188</v>
      </c>
      <c r="B11" s="87">
        <v>2.2999999999999998</v>
      </c>
      <c r="C11" s="87">
        <v>3.7</v>
      </c>
      <c r="D11" s="87">
        <v>19.3</v>
      </c>
      <c r="E11" s="108">
        <v>19.2</v>
      </c>
      <c r="F11" s="200">
        <v>44.5</v>
      </c>
      <c r="G11" s="106">
        <v>3.1</v>
      </c>
      <c r="H11" s="87">
        <v>18.899999999999999</v>
      </c>
      <c r="I11" s="87">
        <v>-6.3</v>
      </c>
      <c r="J11" s="108">
        <v>10.3</v>
      </c>
      <c r="K11" s="200">
        <v>26</v>
      </c>
      <c r="L11" s="106">
        <v>3</v>
      </c>
      <c r="N11" s="87">
        <v>25.9</v>
      </c>
    </row>
    <row r="12" spans="1:14" ht="15" customHeight="1" x14ac:dyDescent="0.25">
      <c r="A12" s="105" t="s">
        <v>181</v>
      </c>
      <c r="B12" s="87">
        <v>1</v>
      </c>
      <c r="C12" s="87">
        <v>0.7</v>
      </c>
      <c r="D12" s="87">
        <v>-0.9</v>
      </c>
      <c r="E12" s="108">
        <v>0</v>
      </c>
      <c r="F12" s="200">
        <v>0.8</v>
      </c>
      <c r="G12" s="106">
        <v>0.7</v>
      </c>
      <c r="H12" s="87">
        <v>-0.3</v>
      </c>
      <c r="I12" s="87">
        <v>0.3</v>
      </c>
      <c r="J12" s="108">
        <v>-26.8</v>
      </c>
      <c r="K12" s="200">
        <v>-26.1</v>
      </c>
      <c r="L12" s="106">
        <v>1.1000000000000001</v>
      </c>
      <c r="N12" s="87">
        <v>-25.7</v>
      </c>
    </row>
    <row r="13" spans="1:14" ht="15" customHeight="1" x14ac:dyDescent="0.25">
      <c r="A13" s="105" t="s">
        <v>124</v>
      </c>
      <c r="B13" s="87">
        <v>0</v>
      </c>
      <c r="C13" s="87">
        <v>0</v>
      </c>
      <c r="D13" s="87">
        <v>0</v>
      </c>
      <c r="E13" s="108">
        <v>0</v>
      </c>
      <c r="F13" s="200">
        <v>0</v>
      </c>
      <c r="G13" s="106">
        <v>6.5</v>
      </c>
      <c r="H13" s="87">
        <v>0</v>
      </c>
      <c r="I13" s="87">
        <v>0</v>
      </c>
      <c r="J13" s="108">
        <v>177</v>
      </c>
      <c r="K13" s="200">
        <v>183.5</v>
      </c>
      <c r="L13" s="106">
        <v>0</v>
      </c>
      <c r="N13" s="87">
        <v>177</v>
      </c>
    </row>
    <row r="14" spans="1:14" ht="15" customHeight="1" x14ac:dyDescent="0.25">
      <c r="A14" s="105" t="s">
        <v>176</v>
      </c>
      <c r="B14" s="87">
        <v>0</v>
      </c>
      <c r="C14" s="87">
        <v>14</v>
      </c>
      <c r="D14" s="87">
        <v>5.5</v>
      </c>
      <c r="E14" s="108">
        <v>-1.1000000000000001</v>
      </c>
      <c r="F14" s="200">
        <v>18.399999999999999</v>
      </c>
      <c r="G14" s="106">
        <v>0</v>
      </c>
      <c r="H14" s="87">
        <v>0</v>
      </c>
      <c r="I14" s="87">
        <v>0</v>
      </c>
      <c r="J14" s="108">
        <v>0</v>
      </c>
      <c r="K14" s="200">
        <v>0</v>
      </c>
      <c r="L14" s="106">
        <v>0</v>
      </c>
      <c r="N14" s="87">
        <v>0</v>
      </c>
    </row>
    <row r="15" spans="1:14" ht="15" customHeight="1" x14ac:dyDescent="0.25">
      <c r="A15" s="105" t="s">
        <v>125</v>
      </c>
      <c r="B15" s="87">
        <v>0</v>
      </c>
      <c r="C15" s="87">
        <v>0</v>
      </c>
      <c r="D15" s="87">
        <v>0</v>
      </c>
      <c r="E15" s="108">
        <v>0</v>
      </c>
      <c r="F15" s="200">
        <v>0</v>
      </c>
      <c r="G15" s="106">
        <v>0.4</v>
      </c>
      <c r="H15" s="87">
        <v>0</v>
      </c>
      <c r="I15" s="87">
        <v>0</v>
      </c>
      <c r="J15" s="108">
        <v>0.4</v>
      </c>
      <c r="K15" s="200">
        <v>0.8</v>
      </c>
      <c r="L15" s="106">
        <v>0</v>
      </c>
      <c r="N15" s="87">
        <v>0.4</v>
      </c>
    </row>
    <row r="16" spans="1:14" ht="15" customHeight="1" x14ac:dyDescent="0.25">
      <c r="A16" s="105" t="s">
        <v>126</v>
      </c>
      <c r="B16" s="87">
        <v>7.2</v>
      </c>
      <c r="C16" s="87">
        <v>10.199999999999999</v>
      </c>
      <c r="D16" s="87">
        <v>11.5</v>
      </c>
      <c r="E16" s="108">
        <v>0</v>
      </c>
      <c r="F16" s="200">
        <v>28.9</v>
      </c>
      <c r="G16" s="106">
        <v>0</v>
      </c>
      <c r="H16" s="87">
        <v>0</v>
      </c>
      <c r="I16" s="87">
        <v>0</v>
      </c>
      <c r="J16" s="108">
        <v>0</v>
      </c>
      <c r="K16" s="200">
        <v>0</v>
      </c>
      <c r="L16" s="106">
        <v>0</v>
      </c>
      <c r="N16" s="87">
        <v>0</v>
      </c>
    </row>
    <row r="17" spans="1:14" ht="15" customHeight="1" x14ac:dyDescent="0.25">
      <c r="A17" s="105" t="s">
        <v>134</v>
      </c>
      <c r="B17" s="87">
        <v>0</v>
      </c>
      <c r="C17" s="87">
        <v>0</v>
      </c>
      <c r="D17" s="87">
        <v>0</v>
      </c>
      <c r="E17" s="108">
        <v>0</v>
      </c>
      <c r="F17" s="200">
        <v>0</v>
      </c>
      <c r="G17" s="106">
        <v>0</v>
      </c>
      <c r="H17" s="87">
        <v>2.2999999999999998</v>
      </c>
      <c r="I17" s="87">
        <v>1.6</v>
      </c>
      <c r="J17" s="108">
        <v>1.7</v>
      </c>
      <c r="K17" s="200">
        <v>5.6</v>
      </c>
      <c r="L17" s="106">
        <v>0</v>
      </c>
      <c r="N17" s="87">
        <v>5.6</v>
      </c>
    </row>
    <row r="18" spans="1:14" ht="15" customHeight="1" x14ac:dyDescent="0.25">
      <c r="A18" s="105" t="s">
        <v>170</v>
      </c>
      <c r="B18" s="87">
        <v>0</v>
      </c>
      <c r="C18" s="87">
        <v>0</v>
      </c>
      <c r="D18" s="87">
        <v>0</v>
      </c>
      <c r="E18" s="108">
        <v>0</v>
      </c>
      <c r="F18" s="200">
        <v>0</v>
      </c>
      <c r="G18" s="106">
        <v>0</v>
      </c>
      <c r="H18" s="87">
        <v>0</v>
      </c>
      <c r="I18" s="87">
        <v>0</v>
      </c>
      <c r="J18" s="108">
        <v>0</v>
      </c>
      <c r="K18" s="200">
        <v>0</v>
      </c>
      <c r="L18" s="106">
        <v>11.2</v>
      </c>
      <c r="N18" s="87">
        <v>11.2</v>
      </c>
    </row>
    <row r="19" spans="1:14" ht="15" customHeight="1" x14ac:dyDescent="0.25">
      <c r="A19" s="105" t="s">
        <v>171</v>
      </c>
      <c r="B19" s="87">
        <v>0</v>
      </c>
      <c r="C19" s="87">
        <v>0</v>
      </c>
      <c r="D19" s="87">
        <v>0</v>
      </c>
      <c r="E19" s="108">
        <v>0</v>
      </c>
      <c r="F19" s="200">
        <v>0</v>
      </c>
      <c r="G19" s="106">
        <v>0</v>
      </c>
      <c r="H19" s="87">
        <v>0</v>
      </c>
      <c r="I19" s="87">
        <v>0</v>
      </c>
      <c r="J19" s="108">
        <v>0</v>
      </c>
      <c r="K19" s="200">
        <v>0</v>
      </c>
      <c r="L19" s="106">
        <v>16.600000000000001</v>
      </c>
      <c r="N19" s="87">
        <v>16.600000000000001</v>
      </c>
    </row>
    <row r="20" spans="1:14" ht="15" customHeight="1" x14ac:dyDescent="0.25">
      <c r="A20" s="107" t="s">
        <v>195</v>
      </c>
      <c r="B20" s="87">
        <v>0</v>
      </c>
      <c r="C20" s="87">
        <v>0</v>
      </c>
      <c r="D20" s="87">
        <v>-16.5</v>
      </c>
      <c r="E20" s="108">
        <v>0</v>
      </c>
      <c r="F20" s="200">
        <v>-16.5</v>
      </c>
      <c r="G20" s="106">
        <v>0</v>
      </c>
      <c r="H20" s="87">
        <v>0</v>
      </c>
      <c r="I20" s="87">
        <v>2.7</v>
      </c>
      <c r="J20" s="108">
        <v>0</v>
      </c>
      <c r="K20" s="200">
        <v>2.7</v>
      </c>
      <c r="L20" s="106">
        <v>0</v>
      </c>
      <c r="N20" s="87">
        <v>2.7</v>
      </c>
    </row>
    <row r="21" spans="1:14" ht="15" customHeight="1" x14ac:dyDescent="0.25">
      <c r="A21" s="107" t="s">
        <v>127</v>
      </c>
      <c r="B21" s="87">
        <v>0</v>
      </c>
      <c r="C21" s="87">
        <v>0</v>
      </c>
      <c r="D21" s="87">
        <v>0</v>
      </c>
      <c r="E21" s="108">
        <v>0</v>
      </c>
      <c r="F21" s="200">
        <v>0</v>
      </c>
      <c r="G21" s="106">
        <v>0</v>
      </c>
      <c r="H21" s="87">
        <v>10.6</v>
      </c>
      <c r="I21" s="87">
        <v>24</v>
      </c>
      <c r="J21" s="108">
        <v>2.8</v>
      </c>
      <c r="K21" s="200">
        <v>37.4</v>
      </c>
      <c r="L21" s="106">
        <v>12.9</v>
      </c>
      <c r="N21" s="87">
        <v>50.3</v>
      </c>
    </row>
    <row r="22" spans="1:14" ht="15" customHeight="1" x14ac:dyDescent="0.25">
      <c r="A22" s="107" t="s">
        <v>129</v>
      </c>
      <c r="B22" s="87">
        <v>5.2</v>
      </c>
      <c r="C22" s="87">
        <v>4.8</v>
      </c>
      <c r="D22" s="87">
        <v>6.1</v>
      </c>
      <c r="E22" s="108">
        <v>6.2</v>
      </c>
      <c r="F22" s="200">
        <v>22.4</v>
      </c>
      <c r="G22" s="106">
        <v>4.5999999999999996</v>
      </c>
      <c r="H22" s="87">
        <v>-6.5</v>
      </c>
      <c r="I22" s="87">
        <v>4.0999999999999996</v>
      </c>
      <c r="J22" s="108">
        <v>15.5</v>
      </c>
      <c r="K22" s="200">
        <v>17.7</v>
      </c>
      <c r="L22" s="106">
        <v>4.5999999999999996</v>
      </c>
      <c r="N22" s="87">
        <v>17.7</v>
      </c>
    </row>
    <row r="23" spans="1:14" ht="15" customHeight="1" thickBot="1" x14ac:dyDescent="0.35">
      <c r="A23" s="97" t="s">
        <v>113</v>
      </c>
      <c r="B23" s="224">
        <f t="shared" ref="B23:K23" si="0">SUM(B7:B22)</f>
        <v>78.100000000000009</v>
      </c>
      <c r="C23" s="224">
        <f t="shared" si="0"/>
        <v>138.9</v>
      </c>
      <c r="D23" s="224">
        <f t="shared" si="0"/>
        <v>142.5</v>
      </c>
      <c r="E23" s="225">
        <f t="shared" si="0"/>
        <v>222.29999999999998</v>
      </c>
      <c r="F23" s="226">
        <f t="shared" si="0"/>
        <v>581.89999999999986</v>
      </c>
      <c r="G23" s="227">
        <f t="shared" si="0"/>
        <v>96.199999999999989</v>
      </c>
      <c r="H23" s="224">
        <f t="shared" si="0"/>
        <v>161.69999999999999</v>
      </c>
      <c r="I23" s="224">
        <f t="shared" si="0"/>
        <v>159.59999999999997</v>
      </c>
      <c r="J23" s="225">
        <f t="shared" si="0"/>
        <v>238.70000000000002</v>
      </c>
      <c r="K23" s="226">
        <f t="shared" si="0"/>
        <v>656.2</v>
      </c>
      <c r="L23" s="227">
        <f>SUM(L7:L22)</f>
        <v>111.30000000000001</v>
      </c>
      <c r="N23" s="224">
        <f>SUM(N7:N22)</f>
        <v>671.30000000000007</v>
      </c>
    </row>
    <row r="24" spans="1:14" ht="15" customHeight="1" thickTop="1" x14ac:dyDescent="0.25">
      <c r="J24" s="266"/>
      <c r="K24" s="266"/>
    </row>
    <row r="25" spans="1:14" ht="15" customHeight="1" x14ac:dyDescent="0.25">
      <c r="B25" s="73"/>
      <c r="C25" s="73"/>
      <c r="D25" s="73"/>
      <c r="E25" s="73"/>
      <c r="F25" s="73"/>
      <c r="G25" s="73"/>
      <c r="H25" s="73"/>
      <c r="I25" s="73"/>
      <c r="J25" s="73"/>
      <c r="K25" s="73"/>
      <c r="L25" s="73"/>
      <c r="N25" s="73"/>
    </row>
    <row r="26" spans="1:14" ht="15" customHeight="1" x14ac:dyDescent="0.25">
      <c r="A26" s="168" t="s">
        <v>67</v>
      </c>
      <c r="B26" s="168"/>
      <c r="C26" s="168"/>
      <c r="D26" s="168"/>
      <c r="E26" s="168"/>
      <c r="F26" s="168"/>
      <c r="G26" s="168"/>
      <c r="H26" s="168"/>
      <c r="I26" s="168"/>
      <c r="J26" s="168"/>
      <c r="K26" s="168"/>
      <c r="L26" s="168"/>
      <c r="N26" s="168"/>
    </row>
    <row r="27" spans="1:14" ht="15" customHeight="1" x14ac:dyDescent="0.25">
      <c r="A27" s="168"/>
      <c r="B27" s="168"/>
      <c r="C27" s="168"/>
      <c r="D27" s="168"/>
      <c r="E27" s="168"/>
      <c r="F27" s="168"/>
      <c r="G27" s="168"/>
      <c r="H27" s="168"/>
      <c r="I27" s="168"/>
      <c r="J27" s="168"/>
      <c r="K27" s="168"/>
      <c r="L27" s="168"/>
      <c r="N27" s="168"/>
    </row>
  </sheetData>
  <pageMargins left="0.5" right="0.5" top="0.5" bottom="0.5" header="0.3" footer="1.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0"/>
  <sheetViews>
    <sheetView showGridLines="0" zoomScale="80" zoomScaleNormal="80" workbookViewId="0">
      <pane xSplit="1" ySplit="5" topLeftCell="B6" activePane="bottomRight" state="frozen"/>
      <selection activeCell="C31" sqref="C31"/>
      <selection pane="topRight" activeCell="C31" sqref="C31"/>
      <selection pane="bottomLeft" activeCell="C31" sqref="C31"/>
      <selection pane="bottomRight" activeCell="A2" sqref="A2"/>
    </sheetView>
  </sheetViews>
  <sheetFormatPr defaultColWidth="9.26953125" defaultRowHeight="15" customHeight="1" outlineLevelCol="1" x14ac:dyDescent="0.25"/>
  <cols>
    <col min="1" max="1" width="53.26953125" style="101" customWidth="1"/>
    <col min="2" max="6" width="14.6328125" style="3" customWidth="1" outlineLevel="1"/>
    <col min="7" max="7" width="14.6328125" style="3" customWidth="1"/>
    <col min="8" max="11" width="14.6328125" style="3" customWidth="1" outlineLevel="1"/>
    <col min="12" max="12" width="14.6328125" style="3" customWidth="1"/>
    <col min="13" max="13" width="8.6328125" style="3" customWidth="1"/>
    <col min="14" max="14" width="14.6328125" style="3" customWidth="1"/>
    <col min="15" max="16384" width="9.26953125" style="3"/>
  </cols>
  <sheetData>
    <row r="1" spans="1:16" ht="15" customHeight="1" x14ac:dyDescent="0.3">
      <c r="A1" s="97" t="s">
        <v>183</v>
      </c>
    </row>
    <row r="2" spans="1:16" ht="15" customHeight="1" x14ac:dyDescent="0.3">
      <c r="A2" s="97" t="s">
        <v>148</v>
      </c>
    </row>
    <row r="3" spans="1:16" ht="15" customHeight="1" x14ac:dyDescent="0.3">
      <c r="A3" s="205" t="s">
        <v>193</v>
      </c>
    </row>
    <row r="4" spans="1:16" ht="25" x14ac:dyDescent="0.25">
      <c r="N4" s="241" t="s">
        <v>179</v>
      </c>
    </row>
    <row r="5" spans="1:16" ht="15" customHeight="1" thickBot="1" x14ac:dyDescent="0.35">
      <c r="A5" s="245"/>
      <c r="B5" s="6" t="s">
        <v>151</v>
      </c>
      <c r="C5" s="6" t="s">
        <v>152</v>
      </c>
      <c r="D5" s="6" t="s">
        <v>153</v>
      </c>
      <c r="E5" s="6" t="s">
        <v>154</v>
      </c>
      <c r="F5" s="208" t="s">
        <v>155</v>
      </c>
      <c r="G5" s="6" t="s">
        <v>156</v>
      </c>
      <c r="H5" s="6" t="s">
        <v>157</v>
      </c>
      <c r="I5" s="6" t="s">
        <v>158</v>
      </c>
      <c r="J5" s="6" t="s">
        <v>159</v>
      </c>
      <c r="K5" s="6" t="s">
        <v>160</v>
      </c>
      <c r="L5" s="6" t="s">
        <v>167</v>
      </c>
      <c r="N5" s="83">
        <v>46112</v>
      </c>
    </row>
    <row r="6" spans="1:16" ht="15" customHeight="1" x14ac:dyDescent="0.25">
      <c r="B6" s="98"/>
      <c r="C6" s="98"/>
      <c r="D6" s="98"/>
      <c r="E6" s="177"/>
      <c r="F6" s="195"/>
      <c r="G6" s="186"/>
      <c r="H6" s="98"/>
      <c r="I6" s="98"/>
      <c r="J6" s="177"/>
      <c r="K6" s="195"/>
      <c r="L6" s="186"/>
      <c r="N6" s="98"/>
    </row>
    <row r="7" spans="1:16" ht="15" customHeight="1" x14ac:dyDescent="0.3">
      <c r="A7" s="97" t="s">
        <v>66</v>
      </c>
      <c r="B7" s="104">
        <v>-28.8</v>
      </c>
      <c r="C7" s="104">
        <v>13.5</v>
      </c>
      <c r="D7" s="104">
        <v>33.700000000000003</v>
      </c>
      <c r="E7" s="222">
        <v>112.9</v>
      </c>
      <c r="F7" s="223">
        <v>131.30000000000001</v>
      </c>
      <c r="G7" s="103">
        <v>1.9</v>
      </c>
      <c r="H7" s="104">
        <v>57.3</v>
      </c>
      <c r="I7" s="104">
        <v>51.4</v>
      </c>
      <c r="J7" s="222">
        <v>-22.4</v>
      </c>
      <c r="K7" s="223">
        <v>88.2</v>
      </c>
      <c r="L7" s="103">
        <v>-12.6</v>
      </c>
      <c r="M7" s="165"/>
      <c r="N7" s="104">
        <v>73.699999999999989</v>
      </c>
      <c r="P7" s="97"/>
    </row>
    <row r="8" spans="1:16" ht="15" customHeight="1" x14ac:dyDescent="0.25">
      <c r="A8" s="101" t="s">
        <v>123</v>
      </c>
      <c r="B8" s="87"/>
      <c r="C8" s="87"/>
      <c r="D8" s="87"/>
      <c r="E8" s="108"/>
      <c r="F8" s="200"/>
      <c r="G8" s="106"/>
      <c r="H8" s="87"/>
      <c r="I8" s="87"/>
      <c r="J8" s="108"/>
      <c r="K8" s="200"/>
      <c r="L8" s="106"/>
      <c r="M8" s="165"/>
      <c r="N8" s="87"/>
      <c r="P8" s="101"/>
    </row>
    <row r="9" spans="1:16" ht="15" customHeight="1" x14ac:dyDescent="0.25">
      <c r="A9" s="105" t="s">
        <v>128</v>
      </c>
      <c r="B9" s="87">
        <v>13.9</v>
      </c>
      <c r="C9" s="87">
        <v>12.8</v>
      </c>
      <c r="D9" s="87">
        <v>10.8</v>
      </c>
      <c r="E9" s="108">
        <v>10.1</v>
      </c>
      <c r="F9" s="200">
        <v>47.6</v>
      </c>
      <c r="G9" s="106">
        <v>10.199999999999999</v>
      </c>
      <c r="H9" s="87">
        <v>10.3</v>
      </c>
      <c r="I9" s="87">
        <v>10.199999999999999</v>
      </c>
      <c r="J9" s="108">
        <v>10.1</v>
      </c>
      <c r="K9" s="200">
        <v>40.799999999999997</v>
      </c>
      <c r="L9" s="106">
        <v>10.1</v>
      </c>
      <c r="M9" s="165"/>
      <c r="N9" s="87">
        <v>40.700000000000003</v>
      </c>
      <c r="P9" s="105"/>
    </row>
    <row r="10" spans="1:16" ht="15" customHeight="1" x14ac:dyDescent="0.25">
      <c r="A10" s="107" t="s">
        <v>172</v>
      </c>
      <c r="B10" s="87">
        <v>0</v>
      </c>
      <c r="C10" s="87">
        <v>2.9</v>
      </c>
      <c r="D10" s="87">
        <v>0</v>
      </c>
      <c r="E10" s="108">
        <v>0</v>
      </c>
      <c r="F10" s="200">
        <v>2.9</v>
      </c>
      <c r="G10" s="106">
        <v>0</v>
      </c>
      <c r="H10" s="87">
        <v>0</v>
      </c>
      <c r="I10" s="87">
        <v>0</v>
      </c>
      <c r="J10" s="108">
        <v>0</v>
      </c>
      <c r="K10" s="200">
        <f>SUM(G10,E10,I10,H10)</f>
        <v>0</v>
      </c>
      <c r="L10" s="106">
        <v>0</v>
      </c>
      <c r="M10" s="165"/>
      <c r="N10" s="87">
        <v>0</v>
      </c>
      <c r="P10" s="105"/>
    </row>
    <row r="11" spans="1:16" ht="15" customHeight="1" x14ac:dyDescent="0.25">
      <c r="A11" s="105" t="s">
        <v>181</v>
      </c>
      <c r="B11" s="87">
        <v>1</v>
      </c>
      <c r="C11" s="87">
        <v>0.7</v>
      </c>
      <c r="D11" s="87">
        <v>-0.9</v>
      </c>
      <c r="E11" s="108">
        <v>0</v>
      </c>
      <c r="F11" s="200">
        <v>0.8</v>
      </c>
      <c r="G11" s="106">
        <v>0.7</v>
      </c>
      <c r="H11" s="87">
        <v>-0.3</v>
      </c>
      <c r="I11" s="87">
        <v>0.3</v>
      </c>
      <c r="J11" s="108">
        <v>-26.8</v>
      </c>
      <c r="K11" s="200">
        <v>-26.1</v>
      </c>
      <c r="L11" s="106">
        <v>1.1000000000000001</v>
      </c>
      <c r="M11" s="165"/>
      <c r="N11" s="87">
        <v>-25.7</v>
      </c>
      <c r="P11" s="105"/>
    </row>
    <row r="12" spans="1:16" ht="15" customHeight="1" x14ac:dyDescent="0.25">
      <c r="A12" s="105" t="s">
        <v>124</v>
      </c>
      <c r="B12" s="87">
        <v>0</v>
      </c>
      <c r="C12" s="87">
        <v>0</v>
      </c>
      <c r="D12" s="87">
        <v>0</v>
      </c>
      <c r="E12" s="108">
        <v>0</v>
      </c>
      <c r="F12" s="200">
        <v>0</v>
      </c>
      <c r="G12" s="106">
        <v>6.5</v>
      </c>
      <c r="H12" s="87">
        <v>0</v>
      </c>
      <c r="I12" s="87">
        <v>0</v>
      </c>
      <c r="J12" s="108">
        <v>177</v>
      </c>
      <c r="K12" s="200">
        <v>183.5</v>
      </c>
      <c r="L12" s="106">
        <v>0</v>
      </c>
      <c r="M12" s="165"/>
      <c r="N12" s="87">
        <v>177</v>
      </c>
      <c r="P12" s="105"/>
    </row>
    <row r="13" spans="1:16" ht="15" customHeight="1" x14ac:dyDescent="0.25">
      <c r="A13" s="105" t="s">
        <v>176</v>
      </c>
      <c r="B13" s="87">
        <v>0</v>
      </c>
      <c r="C13" s="87">
        <v>14</v>
      </c>
      <c r="D13" s="87">
        <v>5.5</v>
      </c>
      <c r="E13" s="108">
        <v>-1.1000000000000001</v>
      </c>
      <c r="F13" s="200">
        <v>18.399999999999999</v>
      </c>
      <c r="G13" s="106">
        <v>0</v>
      </c>
      <c r="H13" s="87">
        <v>0</v>
      </c>
      <c r="I13" s="87">
        <v>0</v>
      </c>
      <c r="J13" s="108">
        <v>0</v>
      </c>
      <c r="K13" s="200">
        <v>0</v>
      </c>
      <c r="L13" s="106">
        <v>0</v>
      </c>
      <c r="M13" s="165"/>
      <c r="N13" s="87">
        <v>0</v>
      </c>
      <c r="P13" s="105"/>
    </row>
    <row r="14" spans="1:16" ht="15" customHeight="1" x14ac:dyDescent="0.25">
      <c r="A14" s="105" t="s">
        <v>125</v>
      </c>
      <c r="B14" s="87">
        <v>0</v>
      </c>
      <c r="C14" s="87">
        <v>0</v>
      </c>
      <c r="D14" s="87">
        <v>0</v>
      </c>
      <c r="E14" s="108">
        <v>0</v>
      </c>
      <c r="F14" s="200">
        <v>0</v>
      </c>
      <c r="G14" s="106">
        <v>0.4</v>
      </c>
      <c r="H14" s="87">
        <v>0</v>
      </c>
      <c r="I14" s="87">
        <v>0</v>
      </c>
      <c r="J14" s="108">
        <v>0.4</v>
      </c>
      <c r="K14" s="200">
        <v>0.8</v>
      </c>
      <c r="L14" s="106">
        <v>0</v>
      </c>
      <c r="M14" s="165"/>
      <c r="N14" s="87">
        <v>0.4</v>
      </c>
      <c r="P14" s="105"/>
    </row>
    <row r="15" spans="1:16" ht="15" customHeight="1" x14ac:dyDescent="0.25">
      <c r="A15" s="105" t="s">
        <v>126</v>
      </c>
      <c r="B15" s="87">
        <v>7.2</v>
      </c>
      <c r="C15" s="87">
        <v>10.199999999999999</v>
      </c>
      <c r="D15" s="87">
        <v>11.5</v>
      </c>
      <c r="E15" s="108">
        <v>0</v>
      </c>
      <c r="F15" s="200">
        <v>28.9</v>
      </c>
      <c r="G15" s="106">
        <v>0</v>
      </c>
      <c r="H15" s="87">
        <v>0</v>
      </c>
      <c r="I15" s="87">
        <v>0</v>
      </c>
      <c r="J15" s="108">
        <v>0</v>
      </c>
      <c r="K15" s="200">
        <f>SUM(G15,E15,I15,H15)</f>
        <v>0</v>
      </c>
      <c r="L15" s="106">
        <v>0</v>
      </c>
      <c r="M15" s="165"/>
      <c r="N15" s="87">
        <v>0</v>
      </c>
      <c r="P15" s="105"/>
    </row>
    <row r="16" spans="1:16" ht="15" customHeight="1" x14ac:dyDescent="0.25">
      <c r="A16" s="105" t="s">
        <v>134</v>
      </c>
      <c r="B16" s="87">
        <v>0</v>
      </c>
      <c r="C16" s="87">
        <v>0</v>
      </c>
      <c r="D16" s="87">
        <v>0</v>
      </c>
      <c r="E16" s="108">
        <v>0</v>
      </c>
      <c r="F16" s="200">
        <v>0</v>
      </c>
      <c r="G16" s="106">
        <v>0</v>
      </c>
      <c r="H16" s="87">
        <v>2.2999999999999998</v>
      </c>
      <c r="I16" s="87">
        <v>1.6</v>
      </c>
      <c r="J16" s="108">
        <v>1.7</v>
      </c>
      <c r="K16" s="200">
        <v>5.6</v>
      </c>
      <c r="L16" s="106">
        <v>0</v>
      </c>
      <c r="M16" s="165"/>
      <c r="N16" s="87">
        <v>5.6</v>
      </c>
      <c r="P16" s="105"/>
    </row>
    <row r="17" spans="1:16" ht="15" customHeight="1" x14ac:dyDescent="0.25">
      <c r="A17" s="105" t="s">
        <v>170</v>
      </c>
      <c r="B17" s="87">
        <v>0</v>
      </c>
      <c r="C17" s="87">
        <v>0</v>
      </c>
      <c r="D17" s="87">
        <v>0</v>
      </c>
      <c r="E17" s="108">
        <v>0</v>
      </c>
      <c r="F17" s="200">
        <v>0</v>
      </c>
      <c r="G17" s="106">
        <v>0</v>
      </c>
      <c r="H17" s="87">
        <v>0</v>
      </c>
      <c r="I17" s="87">
        <v>0</v>
      </c>
      <c r="J17" s="108">
        <v>0</v>
      </c>
      <c r="K17" s="200">
        <f>SUM(G17,E17,I17,H17)</f>
        <v>0</v>
      </c>
      <c r="L17" s="106">
        <v>11.2</v>
      </c>
      <c r="M17" s="165"/>
      <c r="N17" s="87">
        <v>11.2</v>
      </c>
      <c r="P17" s="105"/>
    </row>
    <row r="18" spans="1:16" ht="15" customHeight="1" x14ac:dyDescent="0.25">
      <c r="A18" s="107" t="s">
        <v>171</v>
      </c>
      <c r="B18" s="87">
        <v>0</v>
      </c>
      <c r="C18" s="87">
        <v>0</v>
      </c>
      <c r="D18" s="87">
        <v>0</v>
      </c>
      <c r="E18" s="108">
        <v>0</v>
      </c>
      <c r="F18" s="200">
        <v>0</v>
      </c>
      <c r="G18" s="106">
        <v>0</v>
      </c>
      <c r="H18" s="87">
        <v>0</v>
      </c>
      <c r="I18" s="87">
        <v>0</v>
      </c>
      <c r="J18" s="108">
        <v>0</v>
      </c>
      <c r="K18" s="200">
        <v>0</v>
      </c>
      <c r="L18" s="106">
        <v>16.600000000000001</v>
      </c>
      <c r="M18" s="165"/>
      <c r="N18" s="87">
        <v>16.600000000000001</v>
      </c>
      <c r="P18" s="105"/>
    </row>
    <row r="19" spans="1:16" ht="15" customHeight="1" x14ac:dyDescent="0.25">
      <c r="A19" s="107" t="s">
        <v>195</v>
      </c>
      <c r="B19" s="87">
        <v>0</v>
      </c>
      <c r="C19" s="87">
        <v>0</v>
      </c>
      <c r="D19" s="87">
        <v>-16.5</v>
      </c>
      <c r="E19" s="108">
        <v>0</v>
      </c>
      <c r="F19" s="200">
        <v>-16.5</v>
      </c>
      <c r="G19" s="106">
        <v>0</v>
      </c>
      <c r="H19" s="87">
        <v>0</v>
      </c>
      <c r="I19" s="87">
        <v>2.7</v>
      </c>
      <c r="J19" s="108">
        <v>0</v>
      </c>
      <c r="K19" s="200">
        <f>SUM(G19,E19,I19,H19)</f>
        <v>2.7</v>
      </c>
      <c r="L19" s="106">
        <v>0</v>
      </c>
      <c r="M19" s="165"/>
      <c r="N19" s="87">
        <v>2.7</v>
      </c>
      <c r="P19" s="105"/>
    </row>
    <row r="20" spans="1:16" ht="15" customHeight="1" x14ac:dyDescent="0.25">
      <c r="A20" s="107" t="s">
        <v>127</v>
      </c>
      <c r="B20" s="87">
        <v>0</v>
      </c>
      <c r="C20" s="87">
        <v>0</v>
      </c>
      <c r="D20" s="87">
        <v>0</v>
      </c>
      <c r="E20" s="108">
        <v>0</v>
      </c>
      <c r="F20" s="200">
        <v>0</v>
      </c>
      <c r="G20" s="106">
        <v>0</v>
      </c>
      <c r="H20" s="87">
        <v>10.6</v>
      </c>
      <c r="I20" s="87">
        <v>24</v>
      </c>
      <c r="J20" s="108">
        <v>2.8</v>
      </c>
      <c r="K20" s="200">
        <v>37.4</v>
      </c>
      <c r="L20" s="106">
        <v>12.9</v>
      </c>
      <c r="M20" s="165"/>
      <c r="N20" s="87">
        <v>50.3</v>
      </c>
      <c r="P20" s="107"/>
    </row>
    <row r="21" spans="1:16" ht="15" customHeight="1" x14ac:dyDescent="0.25">
      <c r="A21" s="105" t="s">
        <v>129</v>
      </c>
      <c r="B21" s="87">
        <v>5.2</v>
      </c>
      <c r="C21" s="87">
        <v>4.8</v>
      </c>
      <c r="D21" s="87">
        <v>6.1</v>
      </c>
      <c r="E21" s="108">
        <v>6.2</v>
      </c>
      <c r="F21" s="200">
        <v>22.4</v>
      </c>
      <c r="G21" s="106">
        <v>4.5999999999999996</v>
      </c>
      <c r="H21" s="87">
        <v>-6.5</v>
      </c>
      <c r="I21" s="87">
        <v>4.0999999999999996</v>
      </c>
      <c r="J21" s="108">
        <v>15.5</v>
      </c>
      <c r="K21" s="200">
        <v>17.7</v>
      </c>
      <c r="L21" s="106">
        <v>4.5999999999999996</v>
      </c>
      <c r="M21" s="165"/>
      <c r="N21" s="87">
        <v>17.7</v>
      </c>
      <c r="P21" s="107"/>
    </row>
    <row r="22" spans="1:16" ht="15" customHeight="1" x14ac:dyDescent="0.25">
      <c r="A22" s="107" t="s">
        <v>184</v>
      </c>
      <c r="B22" s="87">
        <v>2.1</v>
      </c>
      <c r="C22" s="87">
        <v>-13.2</v>
      </c>
      <c r="D22" s="87">
        <v>2.4</v>
      </c>
      <c r="E22" s="108">
        <v>-14.6</v>
      </c>
      <c r="F22" s="200">
        <v>-23.3</v>
      </c>
      <c r="G22" s="106">
        <v>-3.8</v>
      </c>
      <c r="H22" s="87">
        <v>-4.2</v>
      </c>
      <c r="I22" s="87">
        <v>-26.2</v>
      </c>
      <c r="J22" s="108">
        <v>-31.2</v>
      </c>
      <c r="K22" s="200">
        <v>-65.400000000000006</v>
      </c>
      <c r="L22" s="106">
        <v>-9.1999999999999993</v>
      </c>
      <c r="M22" s="165"/>
      <c r="N22" s="87">
        <v>-70.8</v>
      </c>
      <c r="P22" s="107"/>
    </row>
    <row r="23" spans="1:16" ht="15" customHeight="1" thickBot="1" x14ac:dyDescent="0.35">
      <c r="A23" s="97" t="s">
        <v>130</v>
      </c>
      <c r="B23" s="224">
        <f t="shared" ref="B23:I23" si="0">SUM(B7:B22)</f>
        <v>0.60000000000000009</v>
      </c>
      <c r="C23" s="224">
        <f t="shared" si="0"/>
        <v>45.699999999999989</v>
      </c>
      <c r="D23" s="224">
        <f t="shared" si="0"/>
        <v>52.6</v>
      </c>
      <c r="E23" s="225">
        <f t="shared" si="0"/>
        <v>113.5</v>
      </c>
      <c r="F23" s="249">
        <f t="shared" si="0"/>
        <v>212.50000000000003</v>
      </c>
      <c r="G23" s="227">
        <f t="shared" si="0"/>
        <v>20.499999999999996</v>
      </c>
      <c r="H23" s="224">
        <f t="shared" si="0"/>
        <v>69.499999999999986</v>
      </c>
      <c r="I23" s="224">
        <f t="shared" si="0"/>
        <v>68.09999999999998</v>
      </c>
      <c r="J23" s="225">
        <f t="shared" ref="J23" si="1">SUM(J7:J22)</f>
        <v>127.10000000000001</v>
      </c>
      <c r="K23" s="249">
        <f>SUM(K7:K22)</f>
        <v>285.19999999999993</v>
      </c>
      <c r="L23" s="227">
        <f>SUM(L7:L22)</f>
        <v>34.700000000000003</v>
      </c>
      <c r="M23" s="165"/>
      <c r="N23" s="224">
        <f>SUM(N7:N22)</f>
        <v>299.39999999999998</v>
      </c>
      <c r="P23" s="97"/>
    </row>
    <row r="24" spans="1:16" ht="15" customHeight="1" thickTop="1" thickBot="1" x14ac:dyDescent="0.3">
      <c r="A24" s="3" t="s">
        <v>199</v>
      </c>
      <c r="B24" s="246">
        <v>0.28000000000000003</v>
      </c>
      <c r="C24" s="246">
        <v>0.27</v>
      </c>
      <c r="D24" s="246">
        <v>0.24</v>
      </c>
      <c r="E24" s="247">
        <v>0.23</v>
      </c>
      <c r="F24" s="250">
        <v>0.24</v>
      </c>
      <c r="G24" s="248">
        <v>0.25</v>
      </c>
      <c r="H24" s="246">
        <v>0.25</v>
      </c>
      <c r="I24" s="246">
        <v>0.23</v>
      </c>
      <c r="J24" s="247">
        <v>0.24614472123368916</v>
      </c>
      <c r="K24" s="250">
        <v>0.24275112772796389</v>
      </c>
      <c r="L24" s="248">
        <v>0.26</v>
      </c>
      <c r="N24" s="109"/>
    </row>
    <row r="25" spans="1:16" ht="15" customHeight="1" x14ac:dyDescent="0.3">
      <c r="A25" s="239"/>
      <c r="B25" s="109"/>
      <c r="C25" s="109"/>
    </row>
    <row r="26" spans="1:16" ht="15" customHeight="1" x14ac:dyDescent="0.3">
      <c r="A26" s="239"/>
      <c r="B26" s="109"/>
      <c r="C26" s="109"/>
    </row>
    <row r="27" spans="1:16" ht="15" customHeight="1" x14ac:dyDescent="0.25">
      <c r="A27" s="168" t="s">
        <v>67</v>
      </c>
      <c r="B27" s="238"/>
      <c r="C27" s="238"/>
    </row>
    <row r="28" spans="1:16" ht="15" customHeight="1" x14ac:dyDescent="0.25">
      <c r="A28" s="168"/>
      <c r="B28" s="238"/>
      <c r="C28" s="238"/>
    </row>
    <row r="29" spans="1:16" ht="15" customHeight="1" x14ac:dyDescent="0.25">
      <c r="A29" s="244" t="s">
        <v>206</v>
      </c>
      <c r="B29" s="244"/>
      <c r="C29" s="244"/>
      <c r="D29" s="244"/>
      <c r="E29" s="244"/>
      <c r="F29" s="244"/>
      <c r="G29" s="244"/>
      <c r="H29" s="244"/>
      <c r="I29" s="244"/>
      <c r="J29" s="244"/>
      <c r="K29" s="244"/>
      <c r="L29" s="244"/>
    </row>
    <row r="30" spans="1:16" ht="15" customHeight="1" x14ac:dyDescent="0.25">
      <c r="A30" s="244"/>
      <c r="B30" s="244"/>
      <c r="C30" s="244"/>
      <c r="D30" s="244"/>
      <c r="E30" s="244"/>
      <c r="F30" s="244"/>
      <c r="G30" s="244"/>
      <c r="H30" s="244"/>
      <c r="I30" s="244"/>
      <c r="J30" s="244"/>
      <c r="K30" s="244"/>
      <c r="L30" s="244"/>
    </row>
  </sheetData>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2fa1ea-7963-4e99-83ef-a4cddc251c4c" xsi:nil="true"/>
    <lcf76f155ced4ddcb4097134ff3c332f xmlns="0f1d8beb-5f29-45f2-ba44-8fc45430d4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2FEC8A8B2BA845B28FC6105FD340A7" ma:contentTypeVersion="19" ma:contentTypeDescription="Create a new document." ma:contentTypeScope="" ma:versionID="e8a28632b7e92e7a9e1ff125814b11e8">
  <xsd:schema xmlns:xsd="http://www.w3.org/2001/XMLSchema" xmlns:xs="http://www.w3.org/2001/XMLSchema" xmlns:p="http://schemas.microsoft.com/office/2006/metadata/properties" xmlns:ns2="0f1d8beb-5f29-45f2-ba44-8fc45430d41b" xmlns:ns3="b12fa1ea-7963-4e99-83ef-a4cddc251c4c" targetNamespace="http://schemas.microsoft.com/office/2006/metadata/properties" ma:root="true" ma:fieldsID="1e3b334672c9b04f2f37eb712170d412" ns2:_="" ns3:_="">
    <xsd:import namespace="0f1d8beb-5f29-45f2-ba44-8fc45430d41b"/>
    <xsd:import namespace="b12fa1ea-7963-4e99-83ef-a4cddc251c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d8beb-5f29-45f2-ba44-8fc45430d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a8603ae-3637-436a-adfc-4f3f468c95e4"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2fa1ea-7963-4e99-83ef-a4cddc251c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324a3d7-84a3-438e-b9d7-280babb6fb87}" ma:internalName="TaxCatchAll" ma:showField="CatchAllData" ma:web="b12fa1ea-7963-4e99-83ef-a4cddc251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3887DF-3F0C-47F6-BF52-BEF1F290FC65}">
  <ds:schemaRefs>
    <ds:schemaRef ds:uri="http://schemas.microsoft.com/sharepoint/v3/contenttype/forms"/>
  </ds:schemaRefs>
</ds:datastoreItem>
</file>

<file path=customXml/itemProps2.xml><?xml version="1.0" encoding="utf-8"?>
<ds:datastoreItem xmlns:ds="http://schemas.openxmlformats.org/officeDocument/2006/customXml" ds:itemID="{F3ECF095-900B-41FB-9ABD-DD06F6AD1EE6}">
  <ds:schemaRefs>
    <ds:schemaRef ds:uri="http://purl.org/dc/dcmitype/"/>
    <ds:schemaRef ds:uri="0f1d8beb-5f29-45f2-ba44-8fc45430d41b"/>
    <ds:schemaRef ds:uri="http://www.w3.org/XML/1998/namespace"/>
    <ds:schemaRef ds:uri="http://schemas.microsoft.com/office/2006/documentManagement/types"/>
    <ds:schemaRef ds:uri="http://purl.org/dc/elements/1.1/"/>
    <ds:schemaRef ds:uri="b12fa1ea-7963-4e99-83ef-a4cddc251c4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B584D9E-BFD5-4BC4-A542-2F02BB8B4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d8beb-5f29-45f2-ba44-8fc45430d41b"/>
    <ds:schemaRef ds:uri="b12fa1ea-7963-4e99-83ef-a4cddc251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Notes and Non-GAAP Measures</vt:lpstr>
      <vt:lpstr>Financials --&gt;</vt:lpstr>
      <vt:lpstr>Balance Sheet</vt:lpstr>
      <vt:lpstr>Income Statement</vt:lpstr>
      <vt:lpstr>Cash Flow</vt:lpstr>
      <vt:lpstr>Segment Results</vt:lpstr>
      <vt:lpstr>% Changes</vt:lpstr>
      <vt:lpstr>Adjusted EBITDA</vt:lpstr>
      <vt:lpstr>Adjusted Net Income</vt:lpstr>
      <vt:lpstr>Adjusted EPS</vt:lpstr>
      <vt:lpstr>'Adjusted EBITDA'!Print_Area</vt:lpstr>
      <vt:lpstr>'Adjusted EPS'!Print_Area</vt:lpstr>
      <vt:lpstr>'Adjusted Net Income'!Print_Area</vt:lpstr>
      <vt:lpstr>'Segment Results'!Print_Area</vt:lpstr>
      <vt:lpstr>'Income Statement'!Print_Titles</vt:lpstr>
      <vt:lpstr>'Segment Results'!Print_Titles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Burke</dc:creator>
  <cp:keywords/>
  <dc:description/>
  <cp:lastModifiedBy>Heather Begley/USA</cp:lastModifiedBy>
  <cp:revision/>
  <dcterms:created xsi:type="dcterms:W3CDTF">2017-07-28T19:23:45Z</dcterms:created>
  <dcterms:modified xsi:type="dcterms:W3CDTF">2026-05-06T03:57:30Z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0x010100AB2FEC8A8B2BA845B28FC6105FD340A7</vt:lpwstr>
  </property>
  <property fmtid="{D5CDD505-2E9C-101B-9397-08002B2CF9AE}" pid="5" name="MediaServiceImageTags">
    <vt:lpwstr/>
  </property>
</Properties>
</file>