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552" yWindow="72" windowWidth="16608" windowHeight="9432" tabRatio="913"/>
  </bookViews>
  <sheets>
    <sheet name="Group Revenue" sheetId="11" r:id="rId1"/>
  </sheets>
  <definedNames>
    <definedName name="TM1REBUILDOPTION">1</definedName>
  </definedNames>
  <calcPr calcId="145621"/>
</workbook>
</file>

<file path=xl/calcChain.xml><?xml version="1.0" encoding="utf-8"?>
<calcChain xmlns="http://schemas.openxmlformats.org/spreadsheetml/2006/main">
  <c r="K77" i="11" l="1"/>
  <c r="I77" i="11"/>
  <c r="G77" i="11"/>
  <c r="E77" i="11"/>
  <c r="C77" i="11"/>
  <c r="K67" i="11" l="1"/>
  <c r="K62" i="11"/>
  <c r="K54" i="11"/>
  <c r="K49" i="11"/>
  <c r="K41" i="11"/>
  <c r="K36" i="11"/>
  <c r="K28" i="11"/>
  <c r="K23" i="11"/>
  <c r="K9" i="11"/>
  <c r="K15" i="11" s="1"/>
  <c r="K10" i="11" l="1"/>
  <c r="I9" i="11"/>
  <c r="I41" i="11"/>
  <c r="G9" i="11" l="1"/>
  <c r="I10" i="11" s="1"/>
  <c r="I67" i="11"/>
  <c r="I62" i="11"/>
  <c r="I54" i="11"/>
  <c r="I49" i="11"/>
  <c r="I36" i="11"/>
  <c r="I28" i="11"/>
  <c r="I23" i="11"/>
  <c r="I15" i="11"/>
  <c r="E28" i="11" l="1"/>
  <c r="E67" i="11"/>
  <c r="E41" i="11"/>
  <c r="E54" i="11"/>
  <c r="G62" i="11"/>
  <c r="G49" i="11"/>
  <c r="G36" i="11"/>
  <c r="G23" i="11"/>
  <c r="G67" i="11"/>
  <c r="G54" i="11"/>
  <c r="G41" i="11"/>
  <c r="G28" i="11"/>
  <c r="C13" i="11" l="1"/>
  <c r="E9" i="11"/>
  <c r="G10" i="11" s="1"/>
  <c r="G15" i="11" l="1"/>
  <c r="C9" i="11" l="1"/>
  <c r="E10" i="11" l="1"/>
  <c r="E13" i="11" s="1"/>
  <c r="E15" i="11"/>
</calcChain>
</file>

<file path=xl/sharedStrings.xml><?xml version="1.0" encoding="utf-8"?>
<sst xmlns="http://schemas.openxmlformats.org/spreadsheetml/2006/main" count="96" uniqueCount="18">
  <si>
    <t>Total Revenues</t>
  </si>
  <si>
    <r>
      <t xml:space="preserve">Total Revenue </t>
    </r>
    <r>
      <rPr>
        <sz val="10"/>
        <color indexed="8"/>
        <rFont val="Calibri"/>
        <family val="2"/>
      </rPr>
      <t>∆</t>
    </r>
  </si>
  <si>
    <t>Organic ∆</t>
  </si>
  <si>
    <t>Fx ∆</t>
  </si>
  <si>
    <t>BRUKER CORP REVENUE GROWTH</t>
  </si>
  <si>
    <t>BRUKER CORP, $m</t>
  </si>
  <si>
    <t>Reported Revenue Growth</t>
  </si>
  <si>
    <t>BRKR ELIM $m</t>
  </si>
  <si>
    <t>Acquisitions &amp; Divestitures ∆</t>
  </si>
  <si>
    <t>Full Year</t>
  </si>
  <si>
    <t>Bruker Scientific Instruments (BSI) Segment</t>
  </si>
  <si>
    <t>BEST Segment $m</t>
  </si>
  <si>
    <t>REVENUES BY SEGMENT &amp; GROUP</t>
  </si>
  <si>
    <t>Bruker CALID Group, $m</t>
  </si>
  <si>
    <t>Bruker Nano Group, $m</t>
  </si>
  <si>
    <t>Bruker BioSpin Group, $m</t>
  </si>
  <si>
    <t>BEST Segment $m, net of Corporate Eliminations</t>
  </si>
  <si>
    <t>FY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</si>
</sst>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€_-;\-* #,##0.00\ _€_-;_-* &quot;-&quot;??\ _€_-;_-@_-"/>
    <numFmt numFmtId="165" formatCode="_(* #,##0_);_(* \(#,##0\);_(* &quot;-&quot;??_);_(@_)"/>
    <numFmt numFmtId="166" formatCode="#,##0.0"/>
    <numFmt numFmtId="167" formatCode="0.0;\ \(0.0\)"/>
    <numFmt numFmtId="168" formatCode="0.0%;\ \(0.0%\)"/>
    <numFmt numFmtId="169" formatCode="0.0"/>
    <numFmt numFmtId="170" formatCode="0.0_);\(0.0\)"/>
    <numFmt numFmtId="171" formatCode="0.0%"/>
    <numFmt numFmtId="172" formatCode="0.000%"/>
  </numFmts>
  <fonts count="14" x14ac:knownFonts="1">
    <font>
      <sz val="11"/>
      <color indexed="8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Calibri"/>
      <family val="2"/>
    </font>
    <font>
      <b/>
      <sz val="12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Fill="1"/>
    <xf numFmtId="0" fontId="3" fillId="0" borderId="0" xfId="2" applyFont="1" applyFill="1" applyAlignment="1" applyProtection="1">
      <alignment horizontal="left" indent="1"/>
    </xf>
    <xf numFmtId="0" fontId="5" fillId="0" borderId="0" xfId="0" applyFont="1"/>
    <xf numFmtId="0" fontId="8" fillId="0" borderId="0" xfId="0" applyFont="1" applyFill="1" applyBorder="1"/>
    <xf numFmtId="0" fontId="8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9" fontId="8" fillId="0" borderId="0" xfId="0" applyNumberFormat="1" applyFont="1" applyFill="1" applyBorder="1"/>
    <xf numFmtId="165" fontId="4" fillId="0" borderId="0" xfId="1" applyNumberFormat="1" applyFont="1" applyFill="1" applyBorder="1"/>
    <xf numFmtId="0" fontId="8" fillId="0" borderId="0" xfId="0" applyFont="1" applyAlignment="1">
      <alignment horizontal="left"/>
    </xf>
    <xf numFmtId="0" fontId="9" fillId="0" borderId="0" xfId="0" applyFont="1" applyAlignment="1"/>
    <xf numFmtId="0" fontId="10" fillId="3" borderId="0" xfId="0" applyFont="1" applyFill="1" applyAlignment="1">
      <alignment horizontal="right"/>
    </xf>
    <xf numFmtId="166" fontId="8" fillId="0" borderId="0" xfId="0" applyNumberFormat="1" applyFont="1" applyFill="1"/>
    <xf numFmtId="167" fontId="8" fillId="0" borderId="0" xfId="0" applyNumberFormat="1" applyFont="1"/>
    <xf numFmtId="167" fontId="8" fillId="3" borderId="0" xfId="0" applyNumberFormat="1" applyFont="1" applyFill="1"/>
    <xf numFmtId="167" fontId="8" fillId="0" borderId="0" xfId="0" applyNumberFormat="1" applyFont="1" applyFill="1"/>
    <xf numFmtId="0" fontId="8" fillId="0" borderId="0" xfId="0" applyFont="1" applyAlignment="1">
      <alignment horizontal="left" indent="2"/>
    </xf>
    <xf numFmtId="167" fontId="8" fillId="0" borderId="0" xfId="0" applyNumberFormat="1" applyFont="1" applyBorder="1"/>
    <xf numFmtId="167" fontId="8" fillId="3" borderId="0" xfId="0" applyNumberFormat="1" applyFont="1" applyFill="1" applyBorder="1"/>
    <xf numFmtId="168" fontId="11" fillId="3" borderId="0" xfId="0" applyNumberFormat="1" applyFont="1" applyFill="1"/>
    <xf numFmtId="169" fontId="8" fillId="0" borderId="0" xfId="0" applyNumberFormat="1" applyFont="1" applyFill="1"/>
    <xf numFmtId="0" fontId="8" fillId="3" borderId="0" xfId="0" applyFont="1" applyFill="1"/>
    <xf numFmtId="169" fontId="8" fillId="3" borderId="0" xfId="0" applyNumberFormat="1" applyFont="1" applyFill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indent="3"/>
    </xf>
    <xf numFmtId="166" fontId="8" fillId="3" borderId="0" xfId="0" applyNumberFormat="1" applyFont="1" applyFill="1"/>
    <xf numFmtId="166" fontId="8" fillId="0" borderId="0" xfId="0" applyNumberFormat="1" applyFont="1" applyBorder="1"/>
    <xf numFmtId="166" fontId="8" fillId="3" borderId="0" xfId="0" applyNumberFormat="1" applyFont="1" applyFill="1" applyBorder="1"/>
    <xf numFmtId="0" fontId="4" fillId="0" borderId="0" xfId="0" applyFont="1"/>
    <xf numFmtId="0" fontId="2" fillId="0" borderId="0" xfId="2" applyAlignment="1" applyProtection="1">
      <alignment horizontal="right"/>
    </xf>
    <xf numFmtId="0" fontId="13" fillId="0" borderId="0" xfId="0" applyFont="1" applyFill="1" applyAlignment="1">
      <alignment horizontal="center"/>
    </xf>
    <xf numFmtId="166" fontId="8" fillId="0" borderId="0" xfId="0" applyNumberFormat="1" applyFont="1" applyBorder="1"/>
    <xf numFmtId="17" fontId="1" fillId="0" borderId="0" xfId="0" applyNumberFormat="1" applyFont="1" applyFill="1" applyAlignment="1">
      <alignment horizontal="left"/>
    </xf>
    <xf numFmtId="168" fontId="8" fillId="3" borderId="0" xfId="4" applyNumberFormat="1" applyFont="1" applyFill="1"/>
    <xf numFmtId="168" fontId="8" fillId="3" borderId="0" xfId="4" applyNumberFormat="1" applyFont="1" applyFill="1" applyBorder="1"/>
    <xf numFmtId="170" fontId="8" fillId="0" borderId="0" xfId="0" applyNumberFormat="1" applyFont="1"/>
    <xf numFmtId="167" fontId="8" fillId="4" borderId="0" xfId="0" applyNumberFormat="1" applyFont="1" applyFill="1" applyBorder="1"/>
    <xf numFmtId="167" fontId="8" fillId="4" borderId="0" xfId="0" applyNumberFormat="1" applyFont="1" applyFill="1"/>
    <xf numFmtId="168" fontId="8" fillId="4" borderId="0" xfId="4" applyNumberFormat="1" applyFont="1" applyFill="1" applyBorder="1"/>
    <xf numFmtId="166" fontId="8" fillId="4" borderId="0" xfId="0" applyNumberFormat="1" applyFont="1" applyFill="1" applyBorder="1"/>
    <xf numFmtId="169" fontId="8" fillId="4" borderId="0" xfId="0" applyNumberFormat="1" applyFont="1" applyFill="1"/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left" indent="4"/>
    </xf>
    <xf numFmtId="0" fontId="8" fillId="4" borderId="0" xfId="0" applyFont="1" applyFill="1"/>
    <xf numFmtId="166" fontId="8" fillId="4" borderId="0" xfId="0" applyNumberFormat="1" applyFont="1" applyFill="1"/>
    <xf numFmtId="171" fontId="8" fillId="4" borderId="0" xfId="0" applyNumberFormat="1" applyFont="1" applyFill="1"/>
    <xf numFmtId="164" fontId="8" fillId="0" borderId="0" xfId="1" applyFont="1"/>
    <xf numFmtId="172" fontId="8" fillId="0" borderId="0" xfId="0" applyNumberFormat="1" applyFont="1"/>
  </cellXfs>
  <cellStyles count="5">
    <cellStyle name="Comma" xfId="1" builtinId="3"/>
    <cellStyle name="Hyperlink" xfId="2" builtinId="8"/>
    <cellStyle name="Normal" xfId="0" builtinId="0"/>
    <cellStyle name="Percent" xfId="4" builtinId="5"/>
    <cellStyle name="Standard 2" xfId="3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rgb="FF00B050"/>
    <pageSetUpPr fitToPage="1"/>
  </sheetPr>
  <dimension ref="A1:O81"/>
  <sheetViews>
    <sheetView tabSelected="1" zoomScale="115" zoomScaleNormal="115" workbookViewId="0">
      <selection activeCell="D2" sqref="D2"/>
    </sheetView>
  </sheetViews>
  <sheetFormatPr defaultColWidth="11.44140625" defaultRowHeight="13.2" x14ac:dyDescent="0.25"/>
  <cols>
    <col min="1" max="1" width="48" style="2" bestFit="1" customWidth="1"/>
    <col min="2" max="2" width="1.44140625" style="2" customWidth="1"/>
    <col min="3" max="3" width="12.6640625" style="2" customWidth="1"/>
    <col min="4" max="4" width="2.33203125" style="2" customWidth="1"/>
    <col min="5" max="5" width="12.6640625" style="2" customWidth="1"/>
    <col min="6" max="6" width="2.33203125" style="2" customWidth="1"/>
    <col min="7" max="7" width="12.6640625" style="2" customWidth="1"/>
    <col min="8" max="8" width="2.33203125" style="2" customWidth="1"/>
    <col min="9" max="9" width="12.6640625" style="2" customWidth="1"/>
    <col min="10" max="10" width="2.33203125" style="2" customWidth="1"/>
    <col min="11" max="11" width="12.6640625" style="2" customWidth="1"/>
    <col min="12" max="12" width="2.33203125" style="2" customWidth="1"/>
    <col min="13" max="13" width="12.6640625" style="2" customWidth="1"/>
    <col min="14" max="14" width="11.44140625" style="2"/>
    <col min="15" max="15" width="8.44140625" style="2" bestFit="1" customWidth="1"/>
    <col min="16" max="16384" width="11.44140625" style="2"/>
  </cols>
  <sheetData>
    <row r="1" spans="1:14" ht="17.399999999999999" x14ac:dyDescent="0.3">
      <c r="A1" s="1" t="s">
        <v>4</v>
      </c>
      <c r="D1" s="3"/>
      <c r="E1" s="32"/>
      <c r="G1" s="32"/>
      <c r="I1" s="32"/>
      <c r="K1" s="32"/>
      <c r="M1" s="32"/>
    </row>
    <row r="2" spans="1:14" ht="17.399999999999999" x14ac:dyDescent="0.3">
      <c r="A2" s="34" t="s">
        <v>17</v>
      </c>
      <c r="D2" s="3"/>
    </row>
    <row r="3" spans="1:14" x14ac:dyDescent="0.25">
      <c r="B3" s="4"/>
      <c r="D3" s="3"/>
      <c r="E3" s="31"/>
      <c r="G3" s="31"/>
      <c r="I3" s="31"/>
      <c r="K3" s="31"/>
      <c r="M3" s="31"/>
    </row>
    <row r="4" spans="1:14" x14ac:dyDescent="0.25">
      <c r="A4" s="5" t="s">
        <v>12</v>
      </c>
      <c r="C4" s="6"/>
      <c r="D4" s="6"/>
      <c r="E4" s="6"/>
      <c r="F4" s="6"/>
      <c r="G4" s="6"/>
      <c r="H4" s="6"/>
      <c r="I4" s="6"/>
      <c r="J4" s="6"/>
      <c r="K4" s="6"/>
      <c r="M4" s="6"/>
    </row>
    <row r="5" spans="1:14" x14ac:dyDescent="0.25">
      <c r="A5" s="30"/>
      <c r="C5" s="6"/>
      <c r="D5" s="6"/>
      <c r="E5" s="6"/>
      <c r="F5" s="6"/>
      <c r="G5" s="6"/>
      <c r="H5" s="6"/>
      <c r="I5" s="6"/>
      <c r="J5" s="6"/>
      <c r="K5" s="6"/>
      <c r="M5" s="6"/>
    </row>
    <row r="6" spans="1:14" x14ac:dyDescent="0.25">
      <c r="C6" s="7">
        <v>2013</v>
      </c>
      <c r="D6" s="8"/>
      <c r="E6" s="7">
        <v>2014</v>
      </c>
      <c r="F6" s="9"/>
      <c r="G6" s="7">
        <v>2015</v>
      </c>
      <c r="H6" s="10"/>
      <c r="I6" s="7">
        <v>2016</v>
      </c>
      <c r="J6" s="10"/>
      <c r="K6" s="7">
        <v>2017</v>
      </c>
      <c r="M6" s="7">
        <v>2018</v>
      </c>
    </row>
    <row r="7" spans="1:14" x14ac:dyDescent="0.25">
      <c r="C7" s="8"/>
      <c r="D7" s="8"/>
      <c r="E7" s="8"/>
      <c r="F7" s="9"/>
      <c r="G7" s="8"/>
      <c r="H7" s="10"/>
      <c r="I7" s="8"/>
      <c r="J7" s="10"/>
      <c r="K7" s="8"/>
      <c r="M7" s="8"/>
    </row>
    <row r="8" spans="1:14" x14ac:dyDescent="0.25">
      <c r="A8" s="12" t="s">
        <v>5</v>
      </c>
      <c r="C8" s="13" t="s">
        <v>9</v>
      </c>
      <c r="D8" s="14"/>
      <c r="E8" s="13" t="s">
        <v>9</v>
      </c>
      <c r="F8" s="3"/>
      <c r="G8" s="13" t="s">
        <v>9</v>
      </c>
      <c r="I8" s="13" t="s">
        <v>9</v>
      </c>
      <c r="K8" s="13" t="s">
        <v>9</v>
      </c>
      <c r="M8" s="13" t="s">
        <v>9</v>
      </c>
    </row>
    <row r="9" spans="1:14" x14ac:dyDescent="0.25">
      <c r="A9" s="18" t="s">
        <v>0</v>
      </c>
      <c r="C9" s="27">
        <f>C22+C35+C48+C61+C74</f>
        <v>1839.4</v>
      </c>
      <c r="D9" s="14"/>
      <c r="E9" s="27">
        <f>E22+E35+E48+E61+E74</f>
        <v>1808.8540729863591</v>
      </c>
      <c r="F9" s="3"/>
      <c r="G9" s="27">
        <f>G22+G35+G48+G61+G74</f>
        <v>1623.8150242056311</v>
      </c>
      <c r="I9" s="27">
        <f>I22+I35+I48+I61+I74</f>
        <v>1611.306625027257</v>
      </c>
      <c r="K9" s="27">
        <f>K22+K35+K48+K61+K74</f>
        <v>1765.9</v>
      </c>
      <c r="M9" s="27">
        <v>1895.6</v>
      </c>
    </row>
    <row r="10" spans="1:14" ht="13.8" x14ac:dyDescent="0.3">
      <c r="A10" s="26" t="s">
        <v>1</v>
      </c>
      <c r="C10" s="20">
        <v>48</v>
      </c>
      <c r="D10" s="19"/>
      <c r="E10" s="20">
        <f>E9-C9</f>
        <v>-30.545927013640949</v>
      </c>
      <c r="F10" s="3"/>
      <c r="G10" s="20">
        <f>G9-E9</f>
        <v>-185.03904878072808</v>
      </c>
      <c r="I10" s="20">
        <f>I9-G9</f>
        <v>-12.50839917837402</v>
      </c>
      <c r="K10" s="38">
        <f>K9-I9</f>
        <v>154.59337497274305</v>
      </c>
      <c r="M10" s="38">
        <v>129.69999999999999</v>
      </c>
    </row>
    <row r="11" spans="1:14" x14ac:dyDescent="0.25">
      <c r="A11" s="44" t="s">
        <v>8</v>
      </c>
      <c r="C11" s="16">
        <v>-3.8</v>
      </c>
      <c r="D11" s="15"/>
      <c r="E11" s="16">
        <v>2.9</v>
      </c>
      <c r="F11" s="3"/>
      <c r="G11" s="16">
        <v>-37.074920257716798</v>
      </c>
      <c r="I11" s="16">
        <v>32.4</v>
      </c>
      <c r="K11" s="39">
        <v>77.2</v>
      </c>
      <c r="M11" s="39">
        <v>28.2</v>
      </c>
      <c r="N11" s="37"/>
    </row>
    <row r="12" spans="1:14" x14ac:dyDescent="0.25">
      <c r="A12" s="44" t="s">
        <v>3</v>
      </c>
      <c r="C12" s="16">
        <v>-5.3</v>
      </c>
      <c r="D12" s="15"/>
      <c r="E12" s="16">
        <v>-25.4</v>
      </c>
      <c r="F12" s="3"/>
      <c r="G12" s="16">
        <v>-184.35905150465146</v>
      </c>
      <c r="I12" s="16">
        <v>-8.3000000000000007</v>
      </c>
      <c r="K12" s="39">
        <v>19.600000000000001</v>
      </c>
      <c r="M12" s="39">
        <v>25.5</v>
      </c>
      <c r="N12" s="37"/>
    </row>
    <row r="13" spans="1:14" x14ac:dyDescent="0.25">
      <c r="A13" s="44" t="s">
        <v>2</v>
      </c>
      <c r="C13" s="20">
        <f>C10-C11-C12</f>
        <v>57.099999999999994</v>
      </c>
      <c r="D13" s="19"/>
      <c r="E13" s="20">
        <f>E10-E11-E12</f>
        <v>-8.0459270136409486</v>
      </c>
      <c r="F13" s="3"/>
      <c r="G13" s="20">
        <v>36.394810642703142</v>
      </c>
      <c r="I13" s="20">
        <v>-36.6</v>
      </c>
      <c r="K13" s="38">
        <v>57.8</v>
      </c>
      <c r="M13" s="38">
        <v>76</v>
      </c>
      <c r="N13" s="37"/>
    </row>
    <row r="14" spans="1:14" x14ac:dyDescent="0.25">
      <c r="A14" s="18"/>
      <c r="C14" s="20"/>
      <c r="D14" s="19"/>
      <c r="E14" s="20"/>
      <c r="F14" s="3"/>
      <c r="G14" s="20"/>
      <c r="I14" s="20"/>
      <c r="K14" s="20"/>
      <c r="M14" s="20"/>
    </row>
    <row r="15" spans="1:14" x14ac:dyDescent="0.25">
      <c r="A15" s="26" t="s">
        <v>6</v>
      </c>
      <c r="C15" s="20"/>
      <c r="D15" s="19"/>
      <c r="E15" s="35">
        <f>(E9-C9)/C9</f>
        <v>-1.6606462440818173E-2</v>
      </c>
      <c r="F15" s="3"/>
      <c r="G15" s="35">
        <f>(G9-E9)/E9</f>
        <v>-0.10229628334541915</v>
      </c>
      <c r="I15" s="35">
        <f>(I9-G9)/G9</f>
        <v>-7.7030936356147573E-3</v>
      </c>
      <c r="K15" s="35">
        <f>(K9-I9)/I9</f>
        <v>9.5942865604569785E-2</v>
      </c>
      <c r="M15" s="35">
        <v>7.2999999999999995E-2</v>
      </c>
    </row>
    <row r="16" spans="1:14" x14ac:dyDescent="0.25">
      <c r="A16" s="44" t="s">
        <v>8</v>
      </c>
      <c r="C16" s="20"/>
      <c r="D16" s="19"/>
      <c r="E16" s="36">
        <v>1E-3</v>
      </c>
      <c r="F16" s="3"/>
      <c r="G16" s="36">
        <v>-2.095E-2</v>
      </c>
      <c r="I16" s="36">
        <v>0.02</v>
      </c>
      <c r="K16" s="40">
        <v>4.8000000000000001E-2</v>
      </c>
      <c r="M16" s="40">
        <v>1.6E-2</v>
      </c>
    </row>
    <row r="17" spans="1:15" x14ac:dyDescent="0.25">
      <c r="A17" s="44" t="s">
        <v>3</v>
      </c>
      <c r="C17" s="20"/>
      <c r="D17" s="19"/>
      <c r="E17" s="36">
        <v>-1.4E-2</v>
      </c>
      <c r="F17" s="3"/>
      <c r="G17" s="36">
        <v>-0.1019203499100758</v>
      </c>
      <c r="I17" s="36">
        <v>-5.0000000000000001E-3</v>
      </c>
      <c r="K17" s="40">
        <v>1.2E-2</v>
      </c>
      <c r="M17" s="40">
        <v>1.4E-2</v>
      </c>
    </row>
    <row r="18" spans="1:15" x14ac:dyDescent="0.25">
      <c r="A18" s="44" t="s">
        <v>2</v>
      </c>
      <c r="C18" s="20"/>
      <c r="D18" s="19"/>
      <c r="E18" s="36">
        <v>-4.0000000000000001E-3</v>
      </c>
      <c r="F18" s="3"/>
      <c r="G18" s="36">
        <v>2.0571121035679912E-2</v>
      </c>
      <c r="I18" s="36">
        <v>-2.3E-2</v>
      </c>
      <c r="K18" s="40">
        <v>3.5999999999999997E-2</v>
      </c>
      <c r="M18" s="40">
        <v>4.2999999999999997E-2</v>
      </c>
    </row>
    <row r="19" spans="1:15" x14ac:dyDescent="0.25">
      <c r="A19" s="18"/>
      <c r="C19" s="16"/>
      <c r="D19" s="17"/>
      <c r="E19" s="16"/>
      <c r="F19" s="3"/>
      <c r="G19" s="16"/>
      <c r="I19" s="16"/>
      <c r="K19" s="16"/>
      <c r="M19" s="16"/>
    </row>
    <row r="20" spans="1:15" x14ac:dyDescent="0.25">
      <c r="A20" s="12" t="s">
        <v>10</v>
      </c>
      <c r="C20" s="21"/>
      <c r="D20" s="22"/>
      <c r="E20" s="21"/>
      <c r="F20" s="3"/>
      <c r="G20" s="21"/>
      <c r="I20" s="21"/>
      <c r="K20" s="21"/>
      <c r="M20" s="21"/>
    </row>
    <row r="21" spans="1:15" x14ac:dyDescent="0.25">
      <c r="A21" s="43" t="s">
        <v>15</v>
      </c>
      <c r="C21" s="13" t="s">
        <v>9</v>
      </c>
      <c r="D21" s="14"/>
      <c r="E21" s="13" t="s">
        <v>9</v>
      </c>
      <c r="F21" s="3"/>
      <c r="G21" s="13" t="s">
        <v>9</v>
      </c>
      <c r="I21" s="13" t="s">
        <v>9</v>
      </c>
      <c r="K21" s="13" t="s">
        <v>9</v>
      </c>
      <c r="M21" s="13" t="s">
        <v>9</v>
      </c>
    </row>
    <row r="22" spans="1:15" x14ac:dyDescent="0.25">
      <c r="A22" s="18" t="s">
        <v>0</v>
      </c>
      <c r="C22" s="29">
        <v>624.4</v>
      </c>
      <c r="D22" s="28"/>
      <c r="E22" s="29">
        <v>622.77365455753716</v>
      </c>
      <c r="F22" s="3"/>
      <c r="G22" s="29">
        <v>547.02008838792995</v>
      </c>
      <c r="I22" s="29">
        <v>562.65829674078702</v>
      </c>
      <c r="K22" s="41">
        <v>571.9</v>
      </c>
      <c r="M22" s="41">
        <v>591.1</v>
      </c>
    </row>
    <row r="23" spans="1:15" ht="13.8" x14ac:dyDescent="0.3">
      <c r="A23" s="26" t="s">
        <v>1</v>
      </c>
      <c r="C23" s="20"/>
      <c r="D23" s="19"/>
      <c r="E23" s="20"/>
      <c r="F23" s="3"/>
      <c r="G23" s="20">
        <f>G22-E22</f>
        <v>-75.753566169607211</v>
      </c>
      <c r="I23" s="20">
        <f>I22-G22</f>
        <v>15.638208352857077</v>
      </c>
      <c r="K23" s="20">
        <f>K22-I22</f>
        <v>9.2417032592129544</v>
      </c>
      <c r="M23" s="20">
        <v>19.2</v>
      </c>
    </row>
    <row r="24" spans="1:15" x14ac:dyDescent="0.25">
      <c r="A24" s="44" t="s">
        <v>8</v>
      </c>
      <c r="C24" s="16"/>
      <c r="D24" s="15"/>
      <c r="E24" s="16"/>
      <c r="F24" s="3"/>
      <c r="G24" s="16">
        <v>0</v>
      </c>
      <c r="I24" s="16">
        <v>0</v>
      </c>
      <c r="K24" s="39">
        <v>0.4</v>
      </c>
      <c r="M24" s="39">
        <v>0.5</v>
      </c>
    </row>
    <row r="25" spans="1:15" x14ac:dyDescent="0.25">
      <c r="A25" s="44" t="s">
        <v>3</v>
      </c>
      <c r="C25" s="16"/>
      <c r="D25" s="15"/>
      <c r="E25" s="16"/>
      <c r="F25" s="3"/>
      <c r="G25" s="16">
        <v>-55.2</v>
      </c>
      <c r="I25" s="16">
        <v>-5</v>
      </c>
      <c r="K25" s="39">
        <v>5.5</v>
      </c>
      <c r="M25" s="39">
        <v>5.8</v>
      </c>
    </row>
    <row r="26" spans="1:15" x14ac:dyDescent="0.25">
      <c r="A26" s="44" t="s">
        <v>2</v>
      </c>
      <c r="C26" s="20"/>
      <c r="D26" s="19"/>
      <c r="E26" s="20"/>
      <c r="F26" s="3"/>
      <c r="G26" s="20">
        <v>-20.6</v>
      </c>
      <c r="I26" s="20">
        <v>20.6</v>
      </c>
      <c r="K26" s="38">
        <v>3.3</v>
      </c>
      <c r="M26" s="38">
        <v>12.9</v>
      </c>
      <c r="O26" s="48"/>
    </row>
    <row r="27" spans="1:15" x14ac:dyDescent="0.25">
      <c r="A27" s="18"/>
      <c r="C27" s="20"/>
      <c r="D27" s="19"/>
      <c r="E27" s="20"/>
      <c r="F27" s="3"/>
      <c r="G27" s="20"/>
      <c r="I27" s="20"/>
      <c r="K27" s="20"/>
      <c r="M27" s="20"/>
    </row>
    <row r="28" spans="1:15" x14ac:dyDescent="0.25">
      <c r="A28" s="26" t="s">
        <v>6</v>
      </c>
      <c r="C28" s="20"/>
      <c r="D28" s="19"/>
      <c r="E28" s="35">
        <f>(E22-C22)/C22</f>
        <v>-2.6046531749885022E-3</v>
      </c>
      <c r="F28" s="3"/>
      <c r="G28" s="35">
        <f>(G22-E22)/E22</f>
        <v>-0.12163900257378092</v>
      </c>
      <c r="I28" s="35">
        <f>(I22-G22)/G22</f>
        <v>2.8587996464522775E-2</v>
      </c>
      <c r="K28" s="35">
        <f>(K22-I22)/I22</f>
        <v>1.6425072397840329E-2</v>
      </c>
      <c r="M28" s="35">
        <v>3.4000000000000002E-2</v>
      </c>
    </row>
    <row r="29" spans="1:15" x14ac:dyDescent="0.25">
      <c r="A29" s="44" t="s">
        <v>8</v>
      </c>
      <c r="C29" s="20"/>
      <c r="D29" s="19"/>
      <c r="E29" s="36"/>
      <c r="F29" s="3"/>
      <c r="G29" s="36">
        <v>0</v>
      </c>
      <c r="I29" s="36">
        <v>0</v>
      </c>
      <c r="K29" s="40">
        <v>1E-3</v>
      </c>
      <c r="M29" s="40">
        <v>1E-3</v>
      </c>
    </row>
    <row r="30" spans="1:15" x14ac:dyDescent="0.25">
      <c r="A30" s="44" t="s">
        <v>3</v>
      </c>
      <c r="C30" s="20"/>
      <c r="D30" s="19"/>
      <c r="E30" s="36"/>
      <c r="F30" s="3"/>
      <c r="G30" s="36">
        <v>-8.8999999999999996E-2</v>
      </c>
      <c r="I30" s="36">
        <v>-8.9999999999999993E-3</v>
      </c>
      <c r="K30" s="40">
        <v>8.9999999999999993E-3</v>
      </c>
      <c r="M30" s="40">
        <v>0.01</v>
      </c>
    </row>
    <row r="31" spans="1:15" x14ac:dyDescent="0.25">
      <c r="A31" s="44" t="s">
        <v>2</v>
      </c>
      <c r="C31" s="20"/>
      <c r="D31" s="19"/>
      <c r="E31" s="36"/>
      <c r="F31" s="3"/>
      <c r="G31" s="36">
        <v>-3.3000000000000002E-2</v>
      </c>
      <c r="I31" s="36">
        <v>3.7999999999999999E-2</v>
      </c>
      <c r="K31" s="40">
        <v>6.0000000000000001E-3</v>
      </c>
      <c r="M31" s="40">
        <v>2.3E-2</v>
      </c>
      <c r="O31" s="49"/>
    </row>
    <row r="32" spans="1:15" x14ac:dyDescent="0.25">
      <c r="C32" s="23"/>
      <c r="E32" s="23"/>
      <c r="F32" s="3"/>
      <c r="G32" s="23"/>
      <c r="I32" s="23"/>
      <c r="K32" s="23"/>
      <c r="M32" s="23"/>
    </row>
    <row r="33" spans="1:15" x14ac:dyDescent="0.25">
      <c r="C33" s="24"/>
      <c r="D33" s="22"/>
      <c r="E33" s="24"/>
      <c r="F33" s="3"/>
      <c r="G33" s="24"/>
      <c r="I33" s="24"/>
      <c r="K33" s="24"/>
      <c r="M33" s="24"/>
    </row>
    <row r="34" spans="1:15" x14ac:dyDescent="0.25">
      <c r="A34" s="43" t="s">
        <v>14</v>
      </c>
      <c r="C34" s="13" t="s">
        <v>9</v>
      </c>
      <c r="D34" s="14"/>
      <c r="E34" s="13" t="s">
        <v>9</v>
      </c>
      <c r="F34" s="3"/>
      <c r="G34" s="13" t="s">
        <v>9</v>
      </c>
      <c r="I34" s="13" t="s">
        <v>9</v>
      </c>
      <c r="K34" s="13" t="s">
        <v>9</v>
      </c>
      <c r="M34" s="13" t="s">
        <v>9</v>
      </c>
    </row>
    <row r="35" spans="1:15" x14ac:dyDescent="0.25">
      <c r="A35" s="18" t="s">
        <v>0</v>
      </c>
      <c r="C35" s="29">
        <v>503.7</v>
      </c>
      <c r="D35" s="28"/>
      <c r="E35" s="29">
        <v>498.28747939434629</v>
      </c>
      <c r="F35" s="3"/>
      <c r="G35" s="29">
        <v>459.75284661704052</v>
      </c>
      <c r="I35" s="29">
        <v>454.56524535778999</v>
      </c>
      <c r="K35" s="41">
        <v>513</v>
      </c>
      <c r="M35" s="41">
        <v>568.1</v>
      </c>
    </row>
    <row r="36" spans="1:15" ht="13.8" x14ac:dyDescent="0.3">
      <c r="A36" s="26" t="s">
        <v>1</v>
      </c>
      <c r="C36" s="20"/>
      <c r="D36" s="19"/>
      <c r="E36" s="20"/>
      <c r="F36" s="3"/>
      <c r="G36" s="20">
        <f>G35-E35</f>
        <v>-38.534632777305774</v>
      </c>
      <c r="I36" s="20">
        <f>I35-G35</f>
        <v>-5.1876012592505276</v>
      </c>
      <c r="K36" s="20">
        <f>K35-I35</f>
        <v>58.434754642210009</v>
      </c>
      <c r="M36" s="20">
        <v>55.1</v>
      </c>
    </row>
    <row r="37" spans="1:15" x14ac:dyDescent="0.25">
      <c r="A37" s="44" t="s">
        <v>8</v>
      </c>
      <c r="C37" s="16"/>
      <c r="D37" s="15"/>
      <c r="E37" s="16"/>
      <c r="F37" s="3"/>
      <c r="G37" s="16">
        <v>2.6</v>
      </c>
      <c r="I37" s="16">
        <v>26.6</v>
      </c>
      <c r="K37" s="39">
        <v>25.2</v>
      </c>
      <c r="M37" s="39">
        <v>17</v>
      </c>
    </row>
    <row r="38" spans="1:15" x14ac:dyDescent="0.25">
      <c r="A38" s="44" t="s">
        <v>3</v>
      </c>
      <c r="C38" s="16"/>
      <c r="D38" s="15"/>
      <c r="E38" s="16"/>
      <c r="F38" s="3"/>
      <c r="G38" s="16">
        <v>-46.6</v>
      </c>
      <c r="I38" s="16">
        <v>-0.3</v>
      </c>
      <c r="K38" s="39">
        <v>5.2</v>
      </c>
      <c r="M38" s="39">
        <v>6.1</v>
      </c>
    </row>
    <row r="39" spans="1:15" x14ac:dyDescent="0.25">
      <c r="A39" s="44" t="s">
        <v>2</v>
      </c>
      <c r="C39" s="20"/>
      <c r="D39" s="19"/>
      <c r="E39" s="20"/>
      <c r="F39" s="3"/>
      <c r="G39" s="20">
        <v>5.5</v>
      </c>
      <c r="I39" s="20">
        <v>-31.5</v>
      </c>
      <c r="K39" s="38">
        <v>28</v>
      </c>
      <c r="M39" s="38">
        <v>32</v>
      </c>
      <c r="O39" s="48"/>
    </row>
    <row r="40" spans="1:15" x14ac:dyDescent="0.25">
      <c r="A40" s="18"/>
      <c r="C40" s="20"/>
      <c r="D40" s="19"/>
      <c r="E40" s="20"/>
      <c r="F40" s="3"/>
      <c r="G40" s="20"/>
      <c r="I40" s="20"/>
      <c r="K40" s="20"/>
      <c r="M40" s="20"/>
    </row>
    <row r="41" spans="1:15" x14ac:dyDescent="0.25">
      <c r="A41" s="26" t="s">
        <v>6</v>
      </c>
      <c r="C41" s="20"/>
      <c r="D41" s="19"/>
      <c r="E41" s="35">
        <f>(E35-C35)/C35</f>
        <v>-1.0745524331256098E-2</v>
      </c>
      <c r="F41" s="3"/>
      <c r="G41" s="35">
        <f>(G35-E35)/E35</f>
        <v>-7.7334138164867158E-2</v>
      </c>
      <c r="I41" s="35">
        <f>(I35-G35)/G35</f>
        <v>-1.1283456529789872E-2</v>
      </c>
      <c r="K41" s="35">
        <f>(K35-I35)/I35</f>
        <v>0.12855086313564471</v>
      </c>
      <c r="M41" s="35">
        <v>0.107</v>
      </c>
    </row>
    <row r="42" spans="1:15" x14ac:dyDescent="0.25">
      <c r="A42" s="44" t="s">
        <v>8</v>
      </c>
      <c r="C42" s="20"/>
      <c r="D42" s="19"/>
      <c r="E42" s="36"/>
      <c r="F42" s="3"/>
      <c r="G42" s="36">
        <v>5.0000000000000001E-3</v>
      </c>
      <c r="I42" s="36">
        <v>5.8000000000000003E-2</v>
      </c>
      <c r="K42" s="40">
        <v>5.5E-2</v>
      </c>
      <c r="M42" s="40">
        <v>3.3000000000000002E-2</v>
      </c>
    </row>
    <row r="43" spans="1:15" x14ac:dyDescent="0.25">
      <c r="A43" s="44" t="s">
        <v>3</v>
      </c>
      <c r="C43" s="20"/>
      <c r="D43" s="19"/>
      <c r="E43" s="36"/>
      <c r="F43" s="3"/>
      <c r="G43" s="36">
        <v>-9.2999999999999999E-2</v>
      </c>
      <c r="I43" s="36">
        <v>-1E-3</v>
      </c>
      <c r="K43" s="40">
        <v>1.2999999999999999E-2</v>
      </c>
      <c r="M43" s="40">
        <v>1.2E-2</v>
      </c>
    </row>
    <row r="44" spans="1:15" x14ac:dyDescent="0.25">
      <c r="A44" s="44" t="s">
        <v>2</v>
      </c>
      <c r="C44" s="20"/>
      <c r="D44" s="19"/>
      <c r="E44" s="36"/>
      <c r="F44" s="3"/>
      <c r="G44" s="36">
        <v>1.0999999999999999E-2</v>
      </c>
      <c r="I44" s="36">
        <v>-6.8000000000000005E-2</v>
      </c>
      <c r="K44" s="40">
        <v>6.0999999999999999E-2</v>
      </c>
      <c r="M44" s="40">
        <v>6.2E-2</v>
      </c>
      <c r="O44" s="49"/>
    </row>
    <row r="45" spans="1:15" x14ac:dyDescent="0.25">
      <c r="C45" s="24"/>
      <c r="D45" s="22"/>
      <c r="E45" s="24"/>
      <c r="F45" s="3"/>
      <c r="G45" s="24"/>
      <c r="I45" s="24"/>
      <c r="K45" s="42"/>
      <c r="M45" s="42"/>
    </row>
    <row r="46" spans="1:15" x14ac:dyDescent="0.25">
      <c r="C46" s="24"/>
      <c r="D46" s="22"/>
      <c r="E46" s="24"/>
      <c r="F46" s="3"/>
      <c r="G46" s="24"/>
      <c r="I46" s="24"/>
      <c r="K46" s="24"/>
      <c r="M46" s="24"/>
    </row>
    <row r="47" spans="1:15" x14ac:dyDescent="0.25">
      <c r="A47" s="43" t="s">
        <v>13</v>
      </c>
      <c r="C47" s="13" t="s">
        <v>9</v>
      </c>
      <c r="D47" s="14"/>
      <c r="E47" s="13" t="s">
        <v>9</v>
      </c>
      <c r="F47" s="3"/>
      <c r="G47" s="13" t="s">
        <v>9</v>
      </c>
      <c r="I47" s="13" t="s">
        <v>9</v>
      </c>
      <c r="K47" s="13" t="s">
        <v>9</v>
      </c>
      <c r="M47" s="13" t="s">
        <v>9</v>
      </c>
    </row>
    <row r="48" spans="1:15" x14ac:dyDescent="0.25">
      <c r="A48" s="18" t="s">
        <v>0</v>
      </c>
      <c r="C48" s="29">
        <v>581.4</v>
      </c>
      <c r="D48" s="28"/>
      <c r="E48" s="29">
        <v>553.61164805253691</v>
      </c>
      <c r="F48" s="3"/>
      <c r="G48" s="29">
        <v>492.61015966695601</v>
      </c>
      <c r="I48" s="29">
        <v>475.42078261174498</v>
      </c>
      <c r="K48" s="41">
        <v>499</v>
      </c>
      <c r="M48" s="41">
        <v>547.79999999999995</v>
      </c>
    </row>
    <row r="49" spans="1:15" ht="13.8" x14ac:dyDescent="0.3">
      <c r="A49" s="26" t="s">
        <v>1</v>
      </c>
      <c r="C49" s="20"/>
      <c r="D49" s="19"/>
      <c r="E49" s="20"/>
      <c r="F49" s="3"/>
      <c r="G49" s="20">
        <f>G48-E48</f>
        <v>-61.001488385580899</v>
      </c>
      <c r="I49" s="20">
        <f>I48-G48</f>
        <v>-17.189377055211025</v>
      </c>
      <c r="K49" s="20">
        <f>K48-I48</f>
        <v>23.579217388255017</v>
      </c>
      <c r="M49" s="20">
        <v>48.8</v>
      </c>
    </row>
    <row r="50" spans="1:15" x14ac:dyDescent="0.25">
      <c r="A50" s="44" t="s">
        <v>8</v>
      </c>
      <c r="C50" s="16"/>
      <c r="D50" s="15"/>
      <c r="E50" s="16"/>
      <c r="F50" s="3"/>
      <c r="G50" s="16">
        <v>-39.6</v>
      </c>
      <c r="I50" s="16">
        <v>0</v>
      </c>
      <c r="K50" s="39">
        <v>7.8</v>
      </c>
      <c r="M50" s="39">
        <v>10.7</v>
      </c>
    </row>
    <row r="51" spans="1:15" x14ac:dyDescent="0.25">
      <c r="A51" s="44" t="s">
        <v>3</v>
      </c>
      <c r="C51" s="16"/>
      <c r="D51" s="15"/>
      <c r="E51" s="16"/>
      <c r="F51" s="3"/>
      <c r="G51" s="16">
        <v>-59.2</v>
      </c>
      <c r="I51" s="16">
        <v>-2.2999999999999998</v>
      </c>
      <c r="K51" s="39">
        <v>6.4</v>
      </c>
      <c r="M51" s="39">
        <v>8.6</v>
      </c>
    </row>
    <row r="52" spans="1:15" x14ac:dyDescent="0.25">
      <c r="A52" s="44" t="s">
        <v>2</v>
      </c>
      <c r="C52" s="20"/>
      <c r="D52" s="19"/>
      <c r="E52" s="20"/>
      <c r="F52" s="3"/>
      <c r="G52" s="20">
        <v>37.799999999999997</v>
      </c>
      <c r="I52" s="20">
        <v>-14.9</v>
      </c>
      <c r="K52" s="38">
        <v>9.4</v>
      </c>
      <c r="M52" s="38">
        <v>29.5</v>
      </c>
      <c r="O52" s="48"/>
    </row>
    <row r="53" spans="1:15" x14ac:dyDescent="0.25">
      <c r="A53" s="18"/>
      <c r="C53" s="20"/>
      <c r="D53" s="19"/>
      <c r="E53" s="20"/>
      <c r="F53" s="3"/>
      <c r="G53" s="20"/>
      <c r="I53" s="20"/>
      <c r="K53" s="38"/>
      <c r="M53" s="38"/>
    </row>
    <row r="54" spans="1:15" x14ac:dyDescent="0.25">
      <c r="A54" s="26" t="s">
        <v>6</v>
      </c>
      <c r="C54" s="20"/>
      <c r="D54" s="19"/>
      <c r="E54" s="35">
        <f>(E48-C48)/C48</f>
        <v>-4.77955829849726E-2</v>
      </c>
      <c r="F54" s="3"/>
      <c r="G54" s="35">
        <f>(G48-E48)/E48</f>
        <v>-0.11018823140764544</v>
      </c>
      <c r="I54" s="35">
        <f>(I48-G48)/G48</f>
        <v>-3.4894483432563433E-2</v>
      </c>
      <c r="K54" s="35">
        <f>(K48-I48)/I48</f>
        <v>4.9596522177094468E-2</v>
      </c>
      <c r="M54" s="35">
        <v>9.8000000000000004E-2</v>
      </c>
    </row>
    <row r="55" spans="1:15" x14ac:dyDescent="0.25">
      <c r="A55" s="44" t="s">
        <v>8</v>
      </c>
      <c r="C55" s="20"/>
      <c r="D55" s="19"/>
      <c r="E55" s="36"/>
      <c r="F55" s="3"/>
      <c r="G55" s="36">
        <v>-7.6999999999999999E-2</v>
      </c>
      <c r="I55" s="36">
        <v>0</v>
      </c>
      <c r="K55" s="40">
        <v>1.6E-2</v>
      </c>
      <c r="M55" s="40">
        <v>2.1000000000000001E-2</v>
      </c>
    </row>
    <row r="56" spans="1:15" x14ac:dyDescent="0.25">
      <c r="A56" s="44" t="s">
        <v>3</v>
      </c>
      <c r="C56" s="20"/>
      <c r="D56" s="19"/>
      <c r="E56" s="36"/>
      <c r="F56" s="3"/>
      <c r="G56" s="36">
        <v>-0.107</v>
      </c>
      <c r="I56" s="36">
        <v>-5.0000000000000001E-3</v>
      </c>
      <c r="K56" s="40">
        <v>1.4E-2</v>
      </c>
      <c r="M56" s="40">
        <v>1.7999999999999999E-2</v>
      </c>
    </row>
    <row r="57" spans="1:15" x14ac:dyDescent="0.25">
      <c r="A57" s="44" t="s">
        <v>2</v>
      </c>
      <c r="C57" s="20"/>
      <c r="D57" s="19"/>
      <c r="E57" s="36"/>
      <c r="F57" s="3"/>
      <c r="G57" s="36">
        <v>7.3999999999999996E-2</v>
      </c>
      <c r="I57" s="36">
        <v>-0.03</v>
      </c>
      <c r="K57" s="40">
        <v>0.02</v>
      </c>
      <c r="M57" s="40">
        <v>5.8999999999999997E-2</v>
      </c>
      <c r="O57" s="49"/>
    </row>
    <row r="58" spans="1:15" x14ac:dyDescent="0.25">
      <c r="A58" s="18"/>
      <c r="C58" s="20"/>
      <c r="D58" s="19"/>
      <c r="E58" s="20"/>
      <c r="F58" s="3"/>
      <c r="G58" s="20"/>
      <c r="I58" s="20"/>
      <c r="K58" s="20"/>
      <c r="M58" s="20"/>
    </row>
    <row r="59" spans="1:15" x14ac:dyDescent="0.25">
      <c r="C59" s="24"/>
      <c r="D59" s="22"/>
      <c r="E59" s="24"/>
      <c r="F59" s="3"/>
      <c r="G59" s="24"/>
      <c r="I59" s="24"/>
      <c r="K59" s="24"/>
      <c r="M59" s="24"/>
    </row>
    <row r="60" spans="1:15" x14ac:dyDescent="0.25">
      <c r="A60" s="25" t="s">
        <v>11</v>
      </c>
      <c r="C60" s="13" t="s">
        <v>9</v>
      </c>
      <c r="D60" s="14"/>
      <c r="E60" s="13" t="s">
        <v>9</v>
      </c>
      <c r="F60" s="3"/>
      <c r="G60" s="13" t="s">
        <v>9</v>
      </c>
      <c r="I60" s="13" t="s">
        <v>9</v>
      </c>
      <c r="K60" s="13" t="s">
        <v>9</v>
      </c>
      <c r="M60" s="13" t="s">
        <v>9</v>
      </c>
    </row>
    <row r="61" spans="1:15" x14ac:dyDescent="0.25">
      <c r="A61" s="18" t="s">
        <v>0</v>
      </c>
      <c r="C61" s="29">
        <v>147.4</v>
      </c>
      <c r="D61" s="28"/>
      <c r="E61" s="29">
        <v>152.9336678507259</v>
      </c>
      <c r="F61" s="3"/>
      <c r="G61" s="29">
        <v>133.71049366507381</v>
      </c>
      <c r="I61" s="29">
        <v>130.16230031693499</v>
      </c>
      <c r="K61" s="41">
        <v>191.2</v>
      </c>
      <c r="M61" s="41">
        <v>194.8</v>
      </c>
    </row>
    <row r="62" spans="1:15" ht="13.8" x14ac:dyDescent="0.3">
      <c r="A62" s="26" t="s">
        <v>1</v>
      </c>
      <c r="C62" s="20"/>
      <c r="D62" s="19"/>
      <c r="E62" s="20"/>
      <c r="F62" s="3"/>
      <c r="G62" s="20">
        <f>G61-E61</f>
        <v>-19.223174185652084</v>
      </c>
      <c r="I62" s="20">
        <f>I61-G61</f>
        <v>-3.5481933481388239</v>
      </c>
      <c r="K62" s="20">
        <f>K61-I61</f>
        <v>61.037699683065</v>
      </c>
      <c r="M62" s="20">
        <v>3.6</v>
      </c>
    </row>
    <row r="63" spans="1:15" x14ac:dyDescent="0.25">
      <c r="A63" s="44" t="s">
        <v>8</v>
      </c>
      <c r="C63" s="16"/>
      <c r="D63" s="15"/>
      <c r="E63" s="16"/>
      <c r="F63" s="3"/>
      <c r="G63" s="16">
        <v>0</v>
      </c>
      <c r="I63" s="16">
        <v>5.8</v>
      </c>
      <c r="K63" s="39">
        <v>43.8</v>
      </c>
      <c r="M63" s="39">
        <v>0</v>
      </c>
    </row>
    <row r="64" spans="1:15" x14ac:dyDescent="0.25">
      <c r="A64" s="44" t="s">
        <v>3</v>
      </c>
      <c r="C64" s="16"/>
      <c r="D64" s="15"/>
      <c r="E64" s="16"/>
      <c r="F64" s="3"/>
      <c r="G64" s="16">
        <v>-25</v>
      </c>
      <c r="I64" s="16">
        <v>-0.8</v>
      </c>
      <c r="K64" s="39">
        <v>2.7</v>
      </c>
      <c r="M64" s="39">
        <v>5</v>
      </c>
    </row>
    <row r="65" spans="1:15" x14ac:dyDescent="0.25">
      <c r="A65" s="44" t="s">
        <v>2</v>
      </c>
      <c r="C65" s="20"/>
      <c r="D65" s="19"/>
      <c r="E65" s="20"/>
      <c r="F65" s="3"/>
      <c r="G65" s="20">
        <v>5.8</v>
      </c>
      <c r="I65" s="20">
        <v>-8.5</v>
      </c>
      <c r="K65" s="38">
        <v>14.5</v>
      </c>
      <c r="M65" s="38">
        <v>-1.4</v>
      </c>
      <c r="O65" s="48"/>
    </row>
    <row r="66" spans="1:15" x14ac:dyDescent="0.25">
      <c r="A66" s="18"/>
      <c r="C66" s="20"/>
      <c r="D66" s="19"/>
      <c r="E66" s="20"/>
      <c r="F66" s="3"/>
      <c r="G66" s="20"/>
      <c r="I66" s="20"/>
      <c r="K66" s="20"/>
      <c r="M66" s="20"/>
    </row>
    <row r="67" spans="1:15" x14ac:dyDescent="0.25">
      <c r="A67" s="26" t="s">
        <v>6</v>
      </c>
      <c r="C67" s="20"/>
      <c r="D67" s="19"/>
      <c r="E67" s="35">
        <f>(E61-C61)/C61</f>
        <v>3.7541844306145801E-2</v>
      </c>
      <c r="F67" s="3"/>
      <c r="G67" s="35">
        <f>(G61-E61)/E61</f>
        <v>-0.12569615609046442</v>
      </c>
      <c r="I67" s="35">
        <f>(I61-G61)/G61</f>
        <v>-2.6536386568331388E-2</v>
      </c>
      <c r="K67" s="35">
        <f>(K61-I61)/I61</f>
        <v>0.46893531794108578</v>
      </c>
      <c r="M67" s="35">
        <v>1.9E-2</v>
      </c>
    </row>
    <row r="68" spans="1:15" x14ac:dyDescent="0.25">
      <c r="A68" s="44" t="s">
        <v>8</v>
      </c>
      <c r="C68" s="20"/>
      <c r="D68" s="19"/>
      <c r="E68" s="36"/>
      <c r="F68" s="3"/>
      <c r="G68" s="36">
        <v>0</v>
      </c>
      <c r="I68" s="36">
        <v>4.2999999999999997E-2</v>
      </c>
      <c r="K68" s="40">
        <v>0.33600000000000002</v>
      </c>
      <c r="M68" s="40">
        <v>0</v>
      </c>
    </row>
    <row r="69" spans="1:15" x14ac:dyDescent="0.25">
      <c r="A69" s="44" t="s">
        <v>3</v>
      </c>
      <c r="C69" s="20"/>
      <c r="D69" s="19"/>
      <c r="E69" s="36"/>
      <c r="F69" s="3"/>
      <c r="G69" s="36">
        <v>-0.16400000000000001</v>
      </c>
      <c r="I69" s="36">
        <v>-6.0000000000000001E-3</v>
      </c>
      <c r="K69" s="40">
        <v>2.1000000000000001E-2</v>
      </c>
      <c r="M69" s="40">
        <v>2.5999999999999999E-2</v>
      </c>
    </row>
    <row r="70" spans="1:15" x14ac:dyDescent="0.25">
      <c r="A70" s="44" t="s">
        <v>2</v>
      </c>
      <c r="C70" s="20"/>
      <c r="D70" s="19"/>
      <c r="E70" s="36"/>
      <c r="F70" s="3"/>
      <c r="G70" s="36">
        <v>3.7999999999999999E-2</v>
      </c>
      <c r="I70" s="36">
        <v>-6.4000000000000001E-2</v>
      </c>
      <c r="K70" s="40">
        <v>0.112</v>
      </c>
      <c r="M70" s="40">
        <v>-7.0000000000000001E-3</v>
      </c>
      <c r="O70" s="49"/>
    </row>
    <row r="71" spans="1:15" x14ac:dyDescent="0.25">
      <c r="A71" s="11"/>
      <c r="C71" s="29"/>
      <c r="D71" s="33"/>
      <c r="E71" s="29"/>
      <c r="F71" s="3"/>
      <c r="G71" s="29"/>
      <c r="I71" s="29"/>
      <c r="K71" s="41"/>
      <c r="M71" s="41"/>
    </row>
    <row r="72" spans="1:15" x14ac:dyDescent="0.25">
      <c r="A72" s="26"/>
      <c r="C72" s="29"/>
      <c r="E72" s="29"/>
      <c r="G72" s="29"/>
      <c r="I72" s="29"/>
      <c r="K72" s="41"/>
      <c r="M72" s="41"/>
    </row>
    <row r="73" spans="1:15" x14ac:dyDescent="0.25">
      <c r="A73" s="25" t="s">
        <v>7</v>
      </c>
      <c r="C73" s="13" t="s">
        <v>9</v>
      </c>
      <c r="D73" s="14"/>
      <c r="E73" s="13" t="s">
        <v>9</v>
      </c>
      <c r="F73" s="3"/>
      <c r="G73" s="13" t="s">
        <v>9</v>
      </c>
      <c r="I73" s="13" t="s">
        <v>9</v>
      </c>
      <c r="K73" s="13" t="s">
        <v>9</v>
      </c>
      <c r="M73" s="13" t="s">
        <v>9</v>
      </c>
    </row>
    <row r="74" spans="1:15" x14ac:dyDescent="0.25">
      <c r="A74" s="18" t="s">
        <v>0</v>
      </c>
      <c r="C74" s="29">
        <v>-17.5</v>
      </c>
      <c r="D74" s="33"/>
      <c r="E74" s="29">
        <v>-18.7523768687869</v>
      </c>
      <c r="F74" s="3"/>
      <c r="G74" s="29">
        <v>-9.2785641313690999</v>
      </c>
      <c r="I74" s="29">
        <v>-11.5</v>
      </c>
      <c r="K74" s="41">
        <v>-9.1999999999999993</v>
      </c>
      <c r="M74" s="41">
        <v>-6.2</v>
      </c>
    </row>
    <row r="75" spans="1:15" x14ac:dyDescent="0.25">
      <c r="A75" s="11"/>
      <c r="C75" s="41"/>
      <c r="D75" s="33"/>
      <c r="E75" s="29"/>
      <c r="F75" s="3"/>
      <c r="G75" s="29"/>
      <c r="I75" s="29"/>
      <c r="K75" s="29"/>
      <c r="M75" s="29"/>
    </row>
    <row r="76" spans="1:15" x14ac:dyDescent="0.25">
      <c r="A76" s="25" t="s">
        <v>16</v>
      </c>
      <c r="C76" s="45"/>
      <c r="E76" s="45"/>
      <c r="G76" s="45"/>
      <c r="I76" s="45"/>
      <c r="K76" s="45"/>
      <c r="M76" s="45"/>
    </row>
    <row r="77" spans="1:15" x14ac:dyDescent="0.25">
      <c r="A77" s="18" t="s">
        <v>0</v>
      </c>
      <c r="C77" s="46">
        <f>C61+C74</f>
        <v>129.9</v>
      </c>
      <c r="E77" s="46">
        <f>E61+E74</f>
        <v>134.18129098193899</v>
      </c>
      <c r="G77" s="46">
        <f>G61+G74</f>
        <v>124.43192953370472</v>
      </c>
      <c r="I77" s="46">
        <f>I61+I74</f>
        <v>118.66230031693499</v>
      </c>
      <c r="K77" s="46">
        <f>K61+K74</f>
        <v>182</v>
      </c>
      <c r="M77" s="46">
        <v>188.6</v>
      </c>
    </row>
    <row r="78" spans="1:15" x14ac:dyDescent="0.25">
      <c r="A78" s="25"/>
      <c r="C78" s="45"/>
      <c r="E78" s="45"/>
      <c r="G78" s="45"/>
      <c r="I78" s="45"/>
      <c r="K78" s="45"/>
      <c r="M78" s="45"/>
    </row>
    <row r="79" spans="1:15" x14ac:dyDescent="0.25">
      <c r="A79" s="26" t="s">
        <v>6</v>
      </c>
      <c r="C79" s="45"/>
      <c r="E79" s="45"/>
      <c r="G79" s="45"/>
      <c r="I79" s="45"/>
      <c r="K79" s="45"/>
      <c r="M79" s="45"/>
    </row>
    <row r="80" spans="1:15" x14ac:dyDescent="0.25">
      <c r="A80" s="44" t="s">
        <v>2</v>
      </c>
      <c r="C80" s="45"/>
      <c r="E80" s="45"/>
      <c r="G80" s="47">
        <v>0.104</v>
      </c>
      <c r="I80" s="36">
        <v>-8.8999999999999996E-2</v>
      </c>
      <c r="K80" s="47">
        <v>0.14499999999999999</v>
      </c>
      <c r="M80" s="47">
        <v>8.9999999999999993E-3</v>
      </c>
    </row>
    <row r="81" spans="3:13" x14ac:dyDescent="0.25">
      <c r="C81" s="45"/>
      <c r="E81" s="45"/>
      <c r="G81" s="45"/>
      <c r="I81" s="45"/>
      <c r="K81" s="45"/>
      <c r="M81" s="45"/>
    </row>
  </sheetData>
  <phoneticPr fontId="12" type="noConversion"/>
  <pageMargins left="0.51181102362204722" right="0.51181102362204722" top="0.59055118110236227" bottom="0.39370078740157483" header="0.31496062992125984" footer="0.11811023622047245"/>
  <pageSetup paperSize="9" scale="67" orientation="portrait" horizontalDpi="4294967294" verticalDpi="4294967295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Revenue</vt:lpstr>
    </vt:vector>
  </TitlesOfParts>
  <Company>Merck KGaA, Darmstadt, Germany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m167862</dc:creator>
  <cp:lastModifiedBy>Minkova, Miroslava</cp:lastModifiedBy>
  <cp:lastPrinted>2019-02-11T16:39:06Z</cp:lastPrinted>
  <dcterms:created xsi:type="dcterms:W3CDTF">2012-03-05T07:01:40Z</dcterms:created>
  <dcterms:modified xsi:type="dcterms:W3CDTF">2019-02-11T16:41:31Z</dcterms:modified>
</cp:coreProperties>
</file>