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https://apsonline.sharepoint.com/teams/AnnualCRR2021Update/Shared Documents/General/Performance Metric Spreadsheet/"/>
    </mc:Choice>
  </mc:AlternateContent>
  <xr:revisionPtr revIDLastSave="0" documentId="8_{523223EE-6F61-453B-A54D-41960E748482}" xr6:coauthVersionLast="47" xr6:coauthVersionMax="47" xr10:uidLastSave="{00000000-0000-0000-0000-000000000000}"/>
  <bookViews>
    <workbookView xWindow="27855" yWindow="480" windowWidth="22680" windowHeight="18915" xr2:uid="{B38DD012-95EA-4DC1-90A0-BC54AEC86C29}"/>
  </bookViews>
  <sheets>
    <sheet name="Consolidated Dat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5" i="1" l="1"/>
  <c r="F110" i="1" s="1"/>
  <c r="F89" i="1"/>
  <c r="E38" i="1"/>
  <c r="C3" i="1"/>
</calcChain>
</file>

<file path=xl/sharedStrings.xml><?xml version="1.0" encoding="utf-8"?>
<sst xmlns="http://schemas.openxmlformats.org/spreadsheetml/2006/main" count="207" uniqueCount="189">
  <si>
    <t xml:space="preserve">AIR </t>
  </si>
  <si>
    <t>Emissions From APS-Owned Generation</t>
  </si>
  <si>
    <t>Definition</t>
  </si>
  <si>
    <t xml:space="preserve">CO2 (metric tons) </t>
  </si>
  <si>
    <t>Carbon dioxide emitted from APS-owned generation.</t>
  </si>
  <si>
    <t>SO2 (tons)</t>
  </si>
  <si>
    <t>Sulfur dioxide emitted from APS-owned generation.</t>
  </si>
  <si>
    <t>NOX (tons)</t>
  </si>
  <si>
    <t>Nitrogen oxide emitted from APS-owned generation.</t>
  </si>
  <si>
    <t>PM10 (tons)</t>
  </si>
  <si>
    <t>Particulate matter emitted from APS-owned generation.</t>
  </si>
  <si>
    <t>Hg (tons)</t>
  </si>
  <si>
    <t>Mercury emitted from APS-owned generation.</t>
  </si>
  <si>
    <t>CO  (tons)</t>
  </si>
  <si>
    <t>Carbon monoxide emitted from APS-owned generation.</t>
  </si>
  <si>
    <t>Pb (tons)</t>
  </si>
  <si>
    <t>Lead emitted from APS-owned generation.</t>
  </si>
  <si>
    <t>VOC (tons)</t>
  </si>
  <si>
    <t>Volatile organic compounds emitted from APS-owned generation.</t>
  </si>
  <si>
    <t>Emission Rate From APS-Owned Generation</t>
  </si>
  <si>
    <t>CO2 lb/MWh</t>
  </si>
  <si>
    <t>Carbon dioxide emissions per MWh from APS-owned generation.</t>
  </si>
  <si>
    <t>SO2 lb/MWh</t>
  </si>
  <si>
    <t>Sulfur dioxide emissions per MWh from  APS-owned generation.</t>
  </si>
  <si>
    <t>NOX lb/MWh</t>
  </si>
  <si>
    <t>Nitrogen oxide emissions per MWh from APS-owned generation.</t>
  </si>
  <si>
    <t>PM10 lb/MWh</t>
  </si>
  <si>
    <t>Particulate matter emissions per MWh from APS-owned generation.</t>
  </si>
  <si>
    <t>Hg lb/GWh</t>
  </si>
  <si>
    <t>Mercury emitted emissions per GWh from APS-owned generation.</t>
  </si>
  <si>
    <t>CO lb/MWh</t>
  </si>
  <si>
    <t>Carbon monoxide emissions per MWh from APS-owned generation.</t>
  </si>
  <si>
    <t>Pb lb/GWh</t>
  </si>
  <si>
    <t>Lead emissions per GWh from APS-owned generation.</t>
  </si>
  <si>
    <t>VOC lb/MWh</t>
  </si>
  <si>
    <t>Volatile organic compound emissions per MWh from APS-owned generation.</t>
  </si>
  <si>
    <t>CARBON AND GREENHOUSE GAS REPORTING</t>
  </si>
  <si>
    <t>Carbon Intensity (including the Energy Efficiency and Distributed Generation Amounts) (lb/MWh)</t>
  </si>
  <si>
    <t>Carbon intensity is the measure of total carbon emissions, measured in pounds per megawatt hour of energy delivered by APS to its customers. It includes total emissions from APS-owned generation and power purchase agreements, as well as megawatt hours from distributed generation and megawatt hours saved from demand-side management.</t>
  </si>
  <si>
    <t>Scope 1 Greenhouse Gas Emissions (MT CO2e)</t>
  </si>
  <si>
    <t>Scope 1 includes all direct emissions arising from sources owned or controlled by the reporting entity (e.g., emissions associated with fuel combustion in boilers, furnaces, vehicles). These direct emissions result from activities that physically release greenhouse gases to the atmosphere.</t>
  </si>
  <si>
    <t xml:space="preserve">Scope 2 Market-Based Greenhouse Gas Emissions (MT CO2e) 
</t>
  </si>
  <si>
    <t xml:space="preserve">Scope 2 includes all indirect emissions associated with electricity, steam, heat, or cooling purchased for use by the reporting entity in its own operations. These indirect emissions occur outside of the organization's reporting boundary and are emitted by power generation sources owned or controlled by another party. Scope 2 also includes indirect emissions associated with T&amp;D line losses from electricity that is not generated by the company transmitting and/or distributing the power. </t>
  </si>
  <si>
    <t>ENVIRONMENTAL VIOLATIONS</t>
  </si>
  <si>
    <t>Reportable Environmental Incidents</t>
  </si>
  <si>
    <t>The number of reports or notices required to be submitted to a regulatory agency due to a violation of an environmental law, regulation, permit or as a result of a spill, release or any unauthorized discharge.</t>
  </si>
  <si>
    <t>Environmental Notices of Violation</t>
  </si>
  <si>
    <t>A notice received from a regulatory agency that a violation of an environmental law, regulation, or permit has occurred.</t>
  </si>
  <si>
    <t xml:space="preserve">Environmental Fines </t>
  </si>
  <si>
    <t>Total amount paid for non-compliance events/violations in connection with regulation enforcement actions.</t>
  </si>
  <si>
    <t>WASTE</t>
  </si>
  <si>
    <t>Recycling</t>
  </si>
  <si>
    <t>Recycling (lbs)</t>
  </si>
  <si>
    <t>Includes scrap metal, forestry, small pole &amp; padmount transformers, oil, single stream (co-mingled) recycling, e-waste (including smart meters), and other recycling. As captured through Investment Recovery only.</t>
  </si>
  <si>
    <t>Diversion Percent</t>
  </si>
  <si>
    <t>APS Corporate &amp; Transmission &amp; Distribution measures all non- Hazardous waste and diverted materials to calculate our total waste stream. For the purposes of this metric “diverted” includes waste recycled, repurposed, or otherwise handled so as not to enter a landfill. The tonnage of diverted material as a percentage of the total waste stream is our diversion rate.</t>
  </si>
  <si>
    <t>Coal Ash</t>
  </si>
  <si>
    <t>Coal Ash Generated (tons)</t>
  </si>
  <si>
    <t>Total ash (bottom and fly) produced by Four Corners and Cholla Power Plants.</t>
  </si>
  <si>
    <t>Coal Ash Diverted from Landfill (tons)</t>
  </si>
  <si>
    <t>Coal ash produced and is then sold by Four Corners and Cholla Power Plants.</t>
  </si>
  <si>
    <t>Coal Ash Beneficially Used (percent)</t>
  </si>
  <si>
    <t>Percent of coal ash from Four Corners and Cholla Power Plants beneficially used.</t>
  </si>
  <si>
    <t>Radioactive Waste</t>
  </si>
  <si>
    <t>Radioactive Waste (cubic feet)</t>
  </si>
  <si>
    <t>Low-level radioactive waste from Palo Verde Nuclear Generating Station.</t>
  </si>
  <si>
    <t>Hazardous Waste</t>
  </si>
  <si>
    <t>Non-Episodic Hazardous Waste Generation (tons)</t>
  </si>
  <si>
    <t>Hazardous waste generated at APS owned and operated facilities that is from routine operations &amp; maintenance of facility.</t>
  </si>
  <si>
    <t>Episodic Hazardous Waste Events Generation (tons)</t>
  </si>
  <si>
    <t>Episodic hazardous waste generation attributed to large amounts of hazardous waste generated as the result of non-routine facility operations and unplanned waste events.</t>
  </si>
  <si>
    <t>PCB Data</t>
  </si>
  <si>
    <t>Number of Pieces</t>
  </si>
  <si>
    <t>Total number of PCB containing equipment that is removed from our electrical system for disposal.  This equipment may consist of transformers, bushings, capacitors and other electrical components within the transformer, like switches.</t>
  </si>
  <si>
    <t>Weight (kilograms)</t>
  </si>
  <si>
    <t>Total weight in kilograms of PCB containing equipment that is removed from our electrical system for disposal.  This equipment may consist of transformers, bushings, capacitors and other electrical components within the transformer, like switches.</t>
  </si>
  <si>
    <t>WATER</t>
  </si>
  <si>
    <t>Water Usage for Generation At APS-Owned &amp; Operated Plants</t>
  </si>
  <si>
    <t>Groundwater (acre-feet)</t>
  </si>
  <si>
    <t>Total groundwater consumed at APS-owned and operated generation plants.</t>
  </si>
  <si>
    <t>Surface Water (acre-feet)</t>
  </si>
  <si>
    <t>Total surface water consumed at APS-owned and operated generation plants.</t>
  </si>
  <si>
    <t>Effluent (acre-feet)</t>
  </si>
  <si>
    <t>Total effluent consumed at APS-owned and operated generation plants.</t>
  </si>
  <si>
    <t>Total water (acre-feet)</t>
  </si>
  <si>
    <t>Total water consumed at APS-owned and operated generation plants.</t>
  </si>
  <si>
    <t>Intensity (gal/MWh)</t>
  </si>
  <si>
    <t>Total water consumed per net MWh generated at APS-owned and operated generation plants.</t>
  </si>
  <si>
    <t>COMMUNITIES</t>
  </si>
  <si>
    <t>Total Giving</t>
  </si>
  <si>
    <t>Total amount donated to worthwhile causes.</t>
  </si>
  <si>
    <t xml:space="preserve">  Total Giving - Health and Human Services</t>
  </si>
  <si>
    <t>Total amount donated to charitable human services organizations and causes in the calendar year.</t>
  </si>
  <si>
    <t xml:space="preserve">  Total Giving - Community Development</t>
  </si>
  <si>
    <t>Total amount donated to charitable community development organizations and causes in the calendar year.</t>
  </si>
  <si>
    <t xml:space="preserve">  Total Giving - Education</t>
  </si>
  <si>
    <t>Total amount donated to charitable educational organizations and causes in the calendar year.</t>
  </si>
  <si>
    <t xml:space="preserve">  Total Giving - Arts &amp; Culture</t>
  </si>
  <si>
    <t>Total amount donated to charitable arts &amp; culture organizations and causes in the calendar year.</t>
  </si>
  <si>
    <t xml:space="preserve">  Total Giving - Small Business</t>
  </si>
  <si>
    <t>Total amount donated to charitable small business organizations and causes in the calendar year.</t>
  </si>
  <si>
    <t xml:space="preserve">  Total Giving - Environmental</t>
  </si>
  <si>
    <t>Total amount donated to charitable environmental organizations and causes in the calendar year.</t>
  </si>
  <si>
    <t xml:space="preserve">  Total Giving - Other</t>
  </si>
  <si>
    <t>Total amount donated to other charitable organizations and causes in the calendar year.</t>
  </si>
  <si>
    <t>Volunteer Hours</t>
  </si>
  <si>
    <t>Estimated number of hours employees volunteer in the community.</t>
  </si>
  <si>
    <t>Value of Volunteer Hours</t>
  </si>
  <si>
    <t>Total estimated value of Volunteer Hours based on Inspector Sector Reported values by state.</t>
  </si>
  <si>
    <t>Employee Involvement in Community Organizations</t>
  </si>
  <si>
    <t>Number of organizations where employees sit on the boards, to include community organizations, nonprofit organizations and industry groups.</t>
  </si>
  <si>
    <t>Over 500</t>
  </si>
  <si>
    <t>Over 400</t>
  </si>
  <si>
    <t>Over 250</t>
  </si>
  <si>
    <t>CUSTOMERS</t>
  </si>
  <si>
    <t>JD Power Customer Satisfaction Ranking Quartile - Residential</t>
  </si>
  <si>
    <t>JD Power annual ranking quartile, for residential customers, amongst other large investor owned utilities.</t>
  </si>
  <si>
    <t>4th</t>
  </si>
  <si>
    <t>2nd</t>
  </si>
  <si>
    <t>JD Power Customer Satisfaction Ranking Quartile - Business</t>
  </si>
  <si>
    <t>JD Power annual ranking quartile, for business customers, amongst other large investor owned utilities.</t>
  </si>
  <si>
    <t>1st</t>
  </si>
  <si>
    <t xml:space="preserve">Annual Investment in Energy Efficiency Programs </t>
  </si>
  <si>
    <t>Dollars spent on demand-side management (DSM) programs as reported to the Arizona Corporation Commission in the annual DSM progress report and third party verified.</t>
  </si>
  <si>
    <t>Annual Energy Efficiency Savings (MWh)</t>
  </si>
  <si>
    <t>Includes energy savings generated from customer demand-side management (DSM) programs as reported to the Arizona Corporation Commission in the annual DSM progress report.</t>
  </si>
  <si>
    <t>Annual Energy Efficiency Peak Capacity Savings (MW)</t>
  </si>
  <si>
    <t>Includes capacity savings generated from customer demand-side management (DSM) programs as reported to the Arizona Corporation Commission in the annual DSM progress report.</t>
  </si>
  <si>
    <t>Energy Support Program Enrollment</t>
  </si>
  <si>
    <t>The number of customers enrolled in Energy Support programs at the end of each year.</t>
  </si>
  <si>
    <t>Energy Support Program Funding</t>
  </si>
  <si>
    <t>Amount funded for Energy Support program to give qualified limited-income customers a discount on their bill each month.</t>
  </si>
  <si>
    <t>Crisis Bill Assistance Funding</t>
  </si>
  <si>
    <t>Amount of funding to help limited-income customers pay their bill if they have experienced a crisis like losing a job.</t>
  </si>
  <si>
    <t>$3,746,000*</t>
  </si>
  <si>
    <t>*Includes shareholder funds distributed to customers that were funded in a prior year.</t>
  </si>
  <si>
    <t xml:space="preserve">SAFETY </t>
  </si>
  <si>
    <t>OSHA Recordable Injuries or Illness Cases</t>
  </si>
  <si>
    <t>Total number of employees who sustained an OSHA recordable injury.</t>
  </si>
  <si>
    <t>Recordable Incident Rate</t>
  </si>
  <si>
    <t>Injury or illness is recordable if it results in any of the following: death, days away from work, restricted work or transfer to another job, medical treatment beyond first aid, or loss of consciousness. (Number of injuries or illnesses x 200,000 / number of employee labor hours worked).</t>
  </si>
  <si>
    <t>Days Away Restricted and Transfer (DART)</t>
  </si>
  <si>
    <t>A DART incident is one in which there were one or more lost days or one or more restricted days or one that resulted in an employee transferring to a different job within the company.
(Total number of DART incidents x 200,000 / number of employee labor hours worked)</t>
  </si>
  <si>
    <t>Lost-Time Case Rate</t>
  </si>
  <si>
    <t>Only report for employees of the company as defined for the “recordable incident rate for employees” metric. 
(Number of lost-time cases x 200,000 / number of employee labor hours worked)</t>
  </si>
  <si>
    <t>Serious Injury or Fatalities</t>
  </si>
  <si>
    <t>Fatality, life-altering or life-threatening injury.</t>
  </si>
  <si>
    <t>Work-Related Fatalities</t>
  </si>
  <si>
    <t>Total employee fatalities.  Record for all employees on our payroll, whether they are labor, executive, hourly, salary, part-time, seasonal or migrant workers. Includes fatalities to those that occur to employees who are not on our payroll if we supervise these employees on a day-to-day basis.</t>
  </si>
  <si>
    <t>Near-Miss Frequency Rate</t>
  </si>
  <si>
    <t>Incident in which no damage or personal injury occurred, but where damage or personal injury easily could have occurred but for a slight circumstantial shift.
(Number of Near Miss Events x 200,000 / total hours worked)</t>
  </si>
  <si>
    <t xml:space="preserve">WORKFORCE </t>
  </si>
  <si>
    <t>Employee</t>
  </si>
  <si>
    <t>Veteran</t>
  </si>
  <si>
    <t xml:space="preserve">Percent of veteran employees in the reporting year. </t>
  </si>
  <si>
    <t>Employee Tenure (years)</t>
  </si>
  <si>
    <t>Average length of time an employee has maintained employment at the company.</t>
  </si>
  <si>
    <t>Total Employee Turnover (%)</t>
  </si>
  <si>
    <t>Percent of employees that leave the company in the reporting year.</t>
  </si>
  <si>
    <t>Turnover Related to Retirements (%)</t>
  </si>
  <si>
    <t>Percent of employees that retire from the company in a reporting year.</t>
  </si>
  <si>
    <t>Employee Engagement Score</t>
  </si>
  <si>
    <t xml:space="preserve">Reflects the percentage of employees that feel connected to their own success, success of their teams and the organization as measured by a standardized survey. </t>
  </si>
  <si>
    <t>Average Number of Employees</t>
  </si>
  <si>
    <t>The mathematical average of the number of employees over the calendar year.</t>
  </si>
  <si>
    <t>Union Employees</t>
  </si>
  <si>
    <t>Number of employees belonging to IBEW union.</t>
  </si>
  <si>
    <t>-</t>
  </si>
  <si>
    <t>Total Hours Training</t>
  </si>
  <si>
    <t xml:space="preserve">Includes hours tracked through HR software spent learning skills related to job function and leadership development/career enhancement. </t>
  </si>
  <si>
    <t>RELIABILITY</t>
  </si>
  <si>
    <t>SAIDI</t>
  </si>
  <si>
    <t>(System Average Interruption Duration Index): Average duration of planned and unplanned system interruptions per utility customer served during the data year in minutes. Excludes major event days.</t>
  </si>
  <si>
    <t>SAIFI</t>
  </si>
  <si>
    <t>(System Average Interruption Frequency Index): Indicates average number of interruptions a customer experiences in a given year. Excludes major event days.</t>
  </si>
  <si>
    <t>CAIDI</t>
  </si>
  <si>
    <t>(Customer Average Interruption Duration Index): Average duration of planned and unplanned interruptions (i.e., average restoration time) during the data year in minutes. Excludes major event days.</t>
  </si>
  <si>
    <t>ENERGY</t>
  </si>
  <si>
    <t>Total Energy Sources (MWh)</t>
  </si>
  <si>
    <t>Includes total generation production and purchased power.</t>
  </si>
  <si>
    <t>Total Renewable Energy (MWh)</t>
  </si>
  <si>
    <t>Includes APS-owned solar, purchase power agreements (solar, wind, geothermal, biogas) and distributed energy as reported in the RES annual report.</t>
  </si>
  <si>
    <t>See our statistical report for more energy data</t>
  </si>
  <si>
    <t>FINANCIAL PERFORMANCE</t>
  </si>
  <si>
    <t>Total Shareholder Returns</t>
  </si>
  <si>
    <t>Total Pinnacle West (PNW) shareholder returns for the fiscal year.</t>
  </si>
  <si>
    <t xml:space="preserve">PNW Earnings Per Share </t>
  </si>
  <si>
    <t>Total Pinnacle West (PNW) earnings per share for the fiscal year.</t>
  </si>
  <si>
    <t>Updated 7-2-25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</si>
</sst>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0.000"/>
    <numFmt numFmtId="166" formatCode="0.000"/>
    <numFmt numFmtId="167" formatCode="&quot;$&quot;#,##0"/>
    <numFmt numFmtId="168" formatCode="0.0%"/>
    <numFmt numFmtId="169" formatCode="&quot;$&quot;#,##0.00"/>
    <numFmt numFmtId="170" formatCode="0.0"/>
  </numFmts>
  <fonts count="12">
    <font>
      <sz val="11"/>
      <color theme="1"/>
      <name val="Arial Unicode MS"/>
      <family val="2"/>
    </font>
    <font>
      <sz val="11"/>
      <color theme="1"/>
      <name val="Arial Unicode MS"/>
      <family val="2"/>
    </font>
    <font>
      <u/>
      <sz val="11"/>
      <color theme="10"/>
      <name val="Arial Unicode MS"/>
      <family val="2"/>
    </font>
    <font>
      <b/>
      <sz val="12"/>
      <color theme="1"/>
      <name val="Aptos Narrow"/>
      <family val="2"/>
      <scheme val="minor"/>
    </font>
    <font>
      <sz val="12"/>
      <color theme="1"/>
      <name val="Aptos Narrow"/>
      <family val="2"/>
      <scheme val="minor"/>
    </font>
    <font>
      <b/>
      <sz val="12"/>
      <name val="Aptos Narrow"/>
      <family val="2"/>
      <scheme val="minor"/>
    </font>
    <font>
      <sz val="12"/>
      <name val="Aptos Narrow"/>
      <family val="2"/>
      <scheme val="minor"/>
    </font>
    <font>
      <sz val="12"/>
      <color rgb="FF000000"/>
      <name val="Aptos Narrow"/>
      <family val="2"/>
      <scheme val="minor"/>
    </font>
    <font>
      <strike/>
      <sz val="12"/>
      <color theme="1"/>
      <name val="Aptos Narrow"/>
      <family val="2"/>
      <scheme val="minor"/>
    </font>
    <font>
      <u/>
      <sz val="12"/>
      <color theme="10"/>
      <name val="Aptos Narrow"/>
      <family val="2"/>
      <scheme val="minor"/>
    </font>
    <font>
      <i/>
      <sz val="12"/>
      <color theme="1"/>
      <name val="Aptos Narrow"/>
      <family val="2"/>
      <scheme val="minor"/>
    </font>
    <font>
      <sz val="9"/>
      <color theme="1"/>
      <name val="Arial Unicode MS"/>
      <family val="2"/>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68">
    <xf numFmtId="0" fontId="0" fillId="0" borderId="0" xfId="0"/>
    <xf numFmtId="0" fontId="3" fillId="2" borderId="0" xfId="0" applyFont="1" applyFill="1" applyAlignment="1">
      <alignment horizontal="center"/>
    </xf>
    <xf numFmtId="0" fontId="4" fillId="0" borderId="0" xfId="0" applyFont="1"/>
    <xf numFmtId="0" fontId="3" fillId="0" borderId="0" xfId="0" applyFont="1" applyAlignment="1">
      <alignment wrapText="1"/>
    </xf>
    <xf numFmtId="0" fontId="5" fillId="0" borderId="0" xfId="0" applyFont="1" applyAlignment="1">
      <alignment wrapText="1"/>
    </xf>
    <xf numFmtId="0" fontId="3" fillId="0" borderId="0" xfId="0" applyFont="1"/>
    <xf numFmtId="0" fontId="4" fillId="0" borderId="0" xfId="0" applyFont="1" applyAlignment="1">
      <alignment wrapText="1"/>
    </xf>
    <xf numFmtId="0" fontId="6" fillId="0" borderId="0" xfId="0" applyFont="1" applyAlignment="1">
      <alignment wrapText="1"/>
    </xf>
    <xf numFmtId="164" fontId="4" fillId="0" borderId="0" xfId="1" applyNumberFormat="1" applyFont="1" applyBorder="1"/>
    <xf numFmtId="3" fontId="4" fillId="0" borderId="0" xfId="0" applyNumberFormat="1" applyFont="1"/>
    <xf numFmtId="164" fontId="4" fillId="0" borderId="0" xfId="1" applyNumberFormat="1" applyFont="1"/>
    <xf numFmtId="1" fontId="4" fillId="0" borderId="0" xfId="0" applyNumberFormat="1" applyFont="1"/>
    <xf numFmtId="165" fontId="4" fillId="0" borderId="0" xfId="0" applyNumberFormat="1" applyFont="1"/>
    <xf numFmtId="166" fontId="4" fillId="0" borderId="0" xfId="0" applyNumberFormat="1" applyFont="1"/>
    <xf numFmtId="2" fontId="4" fillId="0" borderId="0" xfId="0" applyNumberFormat="1" applyFont="1"/>
    <xf numFmtId="0" fontId="4" fillId="0" borderId="0" xfId="0" applyFont="1" applyAlignment="1">
      <alignment horizontal="right"/>
    </xf>
    <xf numFmtId="3" fontId="4" fillId="0" borderId="0" xfId="0" applyNumberFormat="1" applyFont="1" applyAlignment="1">
      <alignment horizontal="right"/>
    </xf>
    <xf numFmtId="0" fontId="3" fillId="0" borderId="0" xfId="0" applyFont="1" applyAlignment="1">
      <alignment horizontal="center"/>
    </xf>
    <xf numFmtId="0" fontId="7" fillId="0" borderId="0" xfId="0" applyFont="1" applyAlignment="1">
      <alignment horizontal="left" vertical="center" wrapText="1" readingOrder="1"/>
    </xf>
    <xf numFmtId="0" fontId="7" fillId="0" borderId="0" xfId="0" applyFont="1" applyAlignment="1">
      <alignment wrapText="1"/>
    </xf>
    <xf numFmtId="167" fontId="4" fillId="0" borderId="0" xfId="2" applyNumberFormat="1" applyFont="1"/>
    <xf numFmtId="0" fontId="5" fillId="0" borderId="0" xfId="0" applyFont="1"/>
    <xf numFmtId="9" fontId="4" fillId="0" borderId="0" xfId="0" applyNumberFormat="1" applyFont="1"/>
    <xf numFmtId="0" fontId="6" fillId="0" borderId="0" xfId="0" applyFont="1"/>
    <xf numFmtId="9" fontId="4" fillId="0" borderId="0" xfId="3" applyFont="1"/>
    <xf numFmtId="164" fontId="6" fillId="0" borderId="0" xfId="1" applyNumberFormat="1" applyFont="1" applyBorder="1"/>
    <xf numFmtId="0" fontId="4" fillId="0" borderId="0" xfId="0" applyFont="1" applyAlignment="1">
      <alignment horizontal="left"/>
    </xf>
    <xf numFmtId="164" fontId="4" fillId="0" borderId="0" xfId="1" applyNumberFormat="1" applyFont="1" applyBorder="1" applyAlignment="1">
      <alignment horizontal="left" indent="2"/>
    </xf>
    <xf numFmtId="164" fontId="4" fillId="0" borderId="0" xfId="1" applyNumberFormat="1" applyFont="1" applyFill="1" applyBorder="1" applyAlignment="1">
      <alignment horizontal="left" indent="2"/>
    </xf>
    <xf numFmtId="3" fontId="4" fillId="0" borderId="0" xfId="0" applyNumberFormat="1" applyFont="1" applyAlignment="1">
      <alignment vertical="center" wrapText="1"/>
    </xf>
    <xf numFmtId="164" fontId="4" fillId="0" borderId="0" xfId="1" applyNumberFormat="1" applyFont="1" applyBorder="1" applyAlignment="1">
      <alignment horizontal="center" indent="2"/>
    </xf>
    <xf numFmtId="167" fontId="4" fillId="0" borderId="0" xfId="2" applyNumberFormat="1" applyFont="1" applyFill="1" applyBorder="1"/>
    <xf numFmtId="167" fontId="4" fillId="0" borderId="0" xfId="2" applyNumberFormat="1" applyFont="1" applyFill="1"/>
    <xf numFmtId="167" fontId="6" fillId="0" borderId="0" xfId="2" applyNumberFormat="1" applyFont="1" applyFill="1"/>
    <xf numFmtId="167" fontId="6" fillId="0" borderId="0" xfId="2" applyNumberFormat="1" applyFont="1"/>
    <xf numFmtId="167" fontId="4" fillId="0" borderId="0" xfId="0" applyNumberFormat="1" applyFont="1"/>
    <xf numFmtId="167" fontId="4" fillId="0" borderId="0" xfId="2" applyNumberFormat="1" applyFont="1" applyFill="1" applyAlignment="1">
      <alignment horizontal="right"/>
    </xf>
    <xf numFmtId="167" fontId="6" fillId="0" borderId="0" xfId="0" applyNumberFormat="1" applyFont="1" applyAlignment="1">
      <alignment horizontal="right"/>
    </xf>
    <xf numFmtId="164" fontId="4" fillId="0" borderId="0" xfId="1" applyNumberFormat="1" applyFont="1" applyFill="1" applyBorder="1"/>
    <xf numFmtId="3" fontId="6" fillId="0" borderId="0" xfId="0" applyNumberFormat="1" applyFont="1"/>
    <xf numFmtId="0" fontId="4" fillId="0" borderId="0" xfId="0" applyFont="1" applyAlignment="1">
      <alignment vertical="top" wrapText="1"/>
    </xf>
    <xf numFmtId="0" fontId="6" fillId="0" borderId="0" xfId="0" applyFont="1" applyAlignment="1">
      <alignment horizontal="right"/>
    </xf>
    <xf numFmtId="3" fontId="6" fillId="0" borderId="0" xfId="0" applyNumberFormat="1" applyFont="1" applyAlignment="1">
      <alignment horizontal="right"/>
    </xf>
    <xf numFmtId="167" fontId="6" fillId="0" borderId="0" xfId="2" applyNumberFormat="1" applyFont="1" applyAlignment="1">
      <alignment horizontal="right"/>
    </xf>
    <xf numFmtId="167" fontId="6" fillId="0" borderId="0" xfId="2" applyNumberFormat="1" applyFont="1" applyFill="1" applyAlignment="1">
      <alignment horizontal="right"/>
    </xf>
    <xf numFmtId="6" fontId="4" fillId="0" borderId="0" xfId="2" applyNumberFormat="1" applyFont="1" applyFill="1"/>
    <xf numFmtId="0" fontId="4" fillId="0" borderId="0" xfId="0" applyFont="1" applyAlignment="1">
      <alignment horizontal="left" vertical="center" wrapText="1"/>
    </xf>
    <xf numFmtId="0" fontId="3" fillId="0" borderId="0" xfId="0" applyFont="1" applyAlignment="1">
      <alignment horizontal="left"/>
    </xf>
    <xf numFmtId="0" fontId="8" fillId="0" borderId="0" xfId="0" applyFont="1" applyAlignment="1">
      <alignment wrapText="1"/>
    </xf>
    <xf numFmtId="168" fontId="4" fillId="0" borderId="0" xfId="0" applyNumberFormat="1" applyFont="1"/>
    <xf numFmtId="168" fontId="4" fillId="0" borderId="0" xfId="0" applyNumberFormat="1" applyFont="1" applyAlignment="1">
      <alignment horizontal="right"/>
    </xf>
    <xf numFmtId="9" fontId="4" fillId="0" borderId="0" xfId="3" applyFont="1" applyFill="1" applyBorder="1"/>
    <xf numFmtId="9" fontId="6" fillId="0" borderId="0" xfId="0" applyNumberFormat="1" applyFont="1"/>
    <xf numFmtId="9" fontId="4" fillId="0" borderId="0" xfId="0" applyNumberFormat="1" applyFont="1" applyAlignment="1">
      <alignment horizontal="right"/>
    </xf>
    <xf numFmtId="3" fontId="4" fillId="0" borderId="0" xfId="0" quotePrefix="1" applyNumberFormat="1" applyFont="1" applyAlignment="1">
      <alignment horizontal="right"/>
    </xf>
    <xf numFmtId="0" fontId="9" fillId="0" borderId="0" xfId="4" applyFont="1" applyAlignment="1">
      <alignment wrapText="1"/>
    </xf>
    <xf numFmtId="169" fontId="4" fillId="0" borderId="0" xfId="0" applyNumberFormat="1" applyFont="1"/>
    <xf numFmtId="0" fontId="10" fillId="0" borderId="0" xfId="0" applyFont="1"/>
    <xf numFmtId="0" fontId="7" fillId="0" borderId="0" xfId="0" applyFont="1" applyAlignment="1">
      <alignment horizontal="left" wrapText="1" readingOrder="1"/>
    </xf>
    <xf numFmtId="170" fontId="4" fillId="0" borderId="0" xfId="0" applyNumberFormat="1" applyFont="1"/>
    <xf numFmtId="14" fontId="4" fillId="0" borderId="0" xfId="0" applyNumberFormat="1" applyFont="1"/>
    <xf numFmtId="0" fontId="6" fillId="0" borderId="0" xfId="0" applyFont="1" applyAlignment="1">
      <alignment horizontal="left"/>
    </xf>
    <xf numFmtId="167" fontId="4" fillId="0" borderId="0" xfId="0" applyNumberFormat="1" applyFont="1" applyAlignment="1">
      <alignment horizontal="right"/>
    </xf>
    <xf numFmtId="0" fontId="11" fillId="0" borderId="0" xfId="0" applyFont="1"/>
    <xf numFmtId="0" fontId="3" fillId="2" borderId="0" xfId="0" applyFont="1" applyFill="1" applyAlignment="1">
      <alignment horizontal="center"/>
    </xf>
    <xf numFmtId="0" fontId="0" fillId="0" borderId="0" xfId="0" applyAlignment="1">
      <alignment horizontal="center"/>
    </xf>
    <xf numFmtId="0" fontId="0" fillId="0" borderId="0" xfId="0" applyAlignment="1"/>
    <xf numFmtId="0" fontId="3" fillId="2" borderId="0" xfId="0" applyFont="1" applyFill="1" applyAlignment="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innaclewest.com/investors/reports/annual-statistical-report/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B799-EA65-4EC8-A172-C845458DF23E}">
  <dimension ref="A1:K117"/>
  <sheetViews>
    <sheetView tabSelected="1" topLeftCell="B1" zoomScale="110" zoomScaleNormal="110" workbookViewId="0">
      <selection activeCell="A12" sqref="A12"/>
    </sheetView>
  </sheetViews>
  <sheetFormatPr defaultColWidth="8.75" defaultRowHeight="15.75"/>
  <cols>
    <col min="1" max="1" width="50.875" style="2" customWidth="1"/>
    <col min="2" max="2" width="69.75" style="2" customWidth="1"/>
    <col min="3" max="3" width="12.375" style="2" customWidth="1"/>
    <col min="4" max="4" width="16.75" style="2" customWidth="1"/>
    <col min="5" max="5" width="13.125" style="2" customWidth="1"/>
    <col min="6" max="6" width="13.375" style="2" customWidth="1"/>
    <col min="7" max="7" width="14.875" style="2" bestFit="1" customWidth="1"/>
    <col min="8" max="16384" width="8.75" style="2"/>
  </cols>
  <sheetData>
    <row r="1" spans="1:7">
      <c r="A1" s="64" t="s">
        <v>0</v>
      </c>
      <c r="B1" s="65"/>
      <c r="C1" s="65"/>
      <c r="D1" s="65"/>
      <c r="E1" s="65"/>
      <c r="F1" s="65"/>
      <c r="G1" s="65"/>
    </row>
    <row r="2" spans="1:7">
      <c r="A2" s="3" t="s">
        <v>1</v>
      </c>
      <c r="B2" s="4" t="s">
        <v>2</v>
      </c>
      <c r="C2" s="5">
        <v>2020</v>
      </c>
      <c r="D2" s="5">
        <v>2021</v>
      </c>
      <c r="E2" s="5">
        <v>2022</v>
      </c>
      <c r="F2" s="5">
        <v>2023</v>
      </c>
      <c r="G2" s="5">
        <v>2024</v>
      </c>
    </row>
    <row r="3" spans="1:7">
      <c r="A3" s="6" t="s">
        <v>3</v>
      </c>
      <c r="B3" s="7" t="s">
        <v>4</v>
      </c>
      <c r="C3" s="8">
        <f>12288309/1.1023</f>
        <v>11147880.794701986</v>
      </c>
      <c r="D3" s="9">
        <v>11248266</v>
      </c>
      <c r="E3" s="10">
        <v>12553687.9916599</v>
      </c>
      <c r="F3" s="10">
        <v>10546112.560000001</v>
      </c>
      <c r="G3" s="10">
        <v>10892401.1</v>
      </c>
    </row>
    <row r="4" spans="1:7">
      <c r="A4" s="6" t="s">
        <v>5</v>
      </c>
      <c r="B4" s="7" t="s">
        <v>6</v>
      </c>
      <c r="C4" s="9">
        <v>1784</v>
      </c>
      <c r="D4" s="9">
        <v>2326</v>
      </c>
      <c r="E4" s="10">
        <v>2504.0425497552342</v>
      </c>
      <c r="F4" s="10">
        <v>2089.5740000000001</v>
      </c>
      <c r="G4" s="10">
        <v>1775.43</v>
      </c>
    </row>
    <row r="5" spans="1:7">
      <c r="A5" s="6" t="s">
        <v>7</v>
      </c>
      <c r="B5" s="7" t="s">
        <v>8</v>
      </c>
      <c r="C5" s="9">
        <v>5102</v>
      </c>
      <c r="D5" s="10">
        <v>5496</v>
      </c>
      <c r="E5" s="10">
        <v>6022.3256120199712</v>
      </c>
      <c r="F5" s="10">
        <v>4633.8530000000001</v>
      </c>
      <c r="G5" s="10">
        <v>4398.25</v>
      </c>
    </row>
    <row r="6" spans="1:7">
      <c r="A6" s="6" t="s">
        <v>9</v>
      </c>
      <c r="B6" s="7" t="s">
        <v>10</v>
      </c>
      <c r="C6" s="2">
        <v>456</v>
      </c>
      <c r="D6" s="2">
        <v>478</v>
      </c>
      <c r="E6" s="11">
        <v>510.28842504948591</v>
      </c>
      <c r="F6" s="11">
        <v>369.96600000000001</v>
      </c>
      <c r="G6" s="11">
        <v>366.3</v>
      </c>
    </row>
    <row r="7" spans="1:7">
      <c r="A7" s="7" t="s">
        <v>11</v>
      </c>
      <c r="B7" s="7" t="s">
        <v>12</v>
      </c>
      <c r="C7" s="12">
        <v>1.6E-2</v>
      </c>
      <c r="D7" s="13">
        <v>7.0000000000000007E-2</v>
      </c>
      <c r="E7" s="13">
        <v>7.9426130529885647E-2</v>
      </c>
      <c r="F7" s="13">
        <v>5.4600000000000003E-2</v>
      </c>
      <c r="G7" s="13">
        <v>2.4E-2</v>
      </c>
    </row>
    <row r="8" spans="1:7">
      <c r="A8" s="6" t="s">
        <v>13</v>
      </c>
      <c r="B8" s="7" t="s">
        <v>14</v>
      </c>
      <c r="C8" s="9">
        <v>1302</v>
      </c>
      <c r="D8" s="10">
        <v>1482</v>
      </c>
      <c r="E8" s="10">
        <v>1779.9371402483484</v>
      </c>
      <c r="F8" s="10">
        <v>1479</v>
      </c>
      <c r="G8" s="10">
        <v>1517.36</v>
      </c>
    </row>
    <row r="9" spans="1:7">
      <c r="A9" s="7" t="s">
        <v>15</v>
      </c>
      <c r="B9" s="7" t="s">
        <v>16</v>
      </c>
      <c r="C9" s="2">
        <v>4.7E-2</v>
      </c>
      <c r="D9" s="2">
        <v>0.03</v>
      </c>
      <c r="E9" s="13">
        <v>3.3254893066859199E-2</v>
      </c>
      <c r="F9" s="13">
        <v>2.7799999999999998E-2</v>
      </c>
      <c r="G9" s="13">
        <v>5.7000000000000002E-2</v>
      </c>
    </row>
    <row r="10" spans="1:7">
      <c r="A10" s="6" t="s">
        <v>17</v>
      </c>
      <c r="B10" s="7" t="s">
        <v>18</v>
      </c>
      <c r="C10" s="11">
        <v>64</v>
      </c>
      <c r="D10" s="2">
        <v>57</v>
      </c>
      <c r="E10" s="11">
        <v>47.104675207133361</v>
      </c>
      <c r="F10" s="11">
        <v>51.031999999999996</v>
      </c>
      <c r="G10" s="11">
        <v>44.356000000000002</v>
      </c>
    </row>
    <row r="11" spans="1:7">
      <c r="A11" s="6"/>
      <c r="B11" s="7"/>
      <c r="C11" s="11"/>
      <c r="E11" s="11"/>
      <c r="F11" s="11"/>
      <c r="G11" s="11"/>
    </row>
    <row r="12" spans="1:7">
      <c r="A12" s="3" t="s">
        <v>19</v>
      </c>
      <c r="B12" s="4"/>
      <c r="C12" s="5">
        <v>2020</v>
      </c>
      <c r="D12" s="5">
        <v>2021</v>
      </c>
      <c r="E12" s="5">
        <v>2022</v>
      </c>
      <c r="F12" s="5">
        <v>2023</v>
      </c>
      <c r="G12" s="5">
        <v>2024</v>
      </c>
    </row>
    <row r="13" spans="1:7">
      <c r="A13" s="2" t="s">
        <v>20</v>
      </c>
      <c r="B13" s="7" t="s">
        <v>21</v>
      </c>
      <c r="C13" s="2">
        <v>921</v>
      </c>
      <c r="D13" s="2">
        <v>971</v>
      </c>
      <c r="E13" s="10">
        <v>1007.9825625047368</v>
      </c>
      <c r="F13" s="10">
        <v>921.73083780000002</v>
      </c>
      <c r="G13" s="2">
        <v>927</v>
      </c>
    </row>
    <row r="14" spans="1:7">
      <c r="A14" s="2" t="s">
        <v>22</v>
      </c>
      <c r="B14" s="7" t="s">
        <v>23</v>
      </c>
      <c r="C14" s="2">
        <v>0.13400000000000001</v>
      </c>
      <c r="D14" s="2">
        <v>0.182</v>
      </c>
      <c r="E14" s="13">
        <v>0.18239765547990827</v>
      </c>
      <c r="F14" s="13">
        <v>0.16569999999999999</v>
      </c>
      <c r="G14" s="2">
        <v>0.13700000000000001</v>
      </c>
    </row>
    <row r="15" spans="1:7">
      <c r="A15" s="2" t="s">
        <v>24</v>
      </c>
      <c r="B15" s="7" t="s">
        <v>25</v>
      </c>
      <c r="C15" s="2">
        <v>0.38200000000000001</v>
      </c>
      <c r="D15" s="2">
        <v>0.43099999999999999</v>
      </c>
      <c r="E15" s="13">
        <v>0.43867388446590838</v>
      </c>
      <c r="F15" s="13">
        <v>0.3674</v>
      </c>
      <c r="G15" s="13">
        <v>0.34</v>
      </c>
    </row>
    <row r="16" spans="1:7">
      <c r="A16" s="2" t="s">
        <v>26</v>
      </c>
      <c r="B16" s="7" t="s">
        <v>27</v>
      </c>
      <c r="C16" s="2">
        <v>3.4000000000000002E-2</v>
      </c>
      <c r="D16" s="2">
        <v>3.7999999999999999E-2</v>
      </c>
      <c r="E16" s="13">
        <v>3.7170060211899787E-2</v>
      </c>
      <c r="F16" s="13">
        <v>2.93E-2</v>
      </c>
      <c r="G16" s="2">
        <v>2.8000000000000001E-2</v>
      </c>
    </row>
    <row r="17" spans="1:7">
      <c r="A17" s="2" t="s">
        <v>28</v>
      </c>
      <c r="B17" s="7" t="s">
        <v>29</v>
      </c>
      <c r="C17" s="2">
        <v>1E-3</v>
      </c>
      <c r="D17" s="2">
        <v>5.0000000000000001E-3</v>
      </c>
      <c r="E17" s="13">
        <v>5.7855007271774986E-3</v>
      </c>
      <c r="F17" s="13">
        <v>4.3329900000000001E-3</v>
      </c>
      <c r="G17" s="2">
        <v>2E-3</v>
      </c>
    </row>
    <row r="18" spans="1:7">
      <c r="A18" s="2" t="s">
        <v>30</v>
      </c>
      <c r="B18" s="7" t="s">
        <v>31</v>
      </c>
      <c r="C18" s="2">
        <v>9.8000000000000004E-2</v>
      </c>
      <c r="D18" s="2">
        <v>0.11600000000000001</v>
      </c>
      <c r="E18" s="13">
        <v>0.12965289320448889</v>
      </c>
      <c r="F18" s="13">
        <v>0.1173</v>
      </c>
      <c r="G18" s="2">
        <v>0.11700000000000001</v>
      </c>
    </row>
    <row r="19" spans="1:7">
      <c r="A19" s="2" t="s">
        <v>32</v>
      </c>
      <c r="B19" s="7" t="s">
        <v>33</v>
      </c>
      <c r="C19" s="2">
        <v>4.0000000000000001E-3</v>
      </c>
      <c r="D19" s="2">
        <v>2E-3</v>
      </c>
      <c r="E19" s="13">
        <v>2.4223288574801083E-3</v>
      </c>
      <c r="F19" s="13">
        <v>2.2071230000000001E-3</v>
      </c>
      <c r="G19" s="2">
        <v>4.0000000000000001E-3</v>
      </c>
    </row>
    <row r="20" spans="1:7" ht="19.149999999999999" customHeight="1">
      <c r="A20" s="2" t="s">
        <v>34</v>
      </c>
      <c r="B20" s="7" t="s">
        <v>35</v>
      </c>
      <c r="C20" s="2">
        <v>5.0000000000000001E-3</v>
      </c>
      <c r="D20" s="2">
        <v>4.0000000000000001E-3</v>
      </c>
      <c r="E20" s="13">
        <v>3.4311646664165188E-3</v>
      </c>
      <c r="F20" s="13">
        <v>4.0462559999999998E-3</v>
      </c>
      <c r="G20" s="2">
        <v>3.0000000000000001E-3</v>
      </c>
    </row>
    <row r="21" spans="1:7">
      <c r="A21" s="64" t="s">
        <v>36</v>
      </c>
      <c r="B21" s="65"/>
      <c r="C21" s="65"/>
      <c r="D21" s="65"/>
      <c r="E21" s="65"/>
      <c r="F21" s="65"/>
      <c r="G21" s="65"/>
    </row>
    <row r="22" spans="1:7">
      <c r="A22" s="5"/>
      <c r="B22" s="4" t="s">
        <v>2</v>
      </c>
      <c r="C22" s="5">
        <v>2020</v>
      </c>
      <c r="D22" s="5">
        <v>2021</v>
      </c>
      <c r="E22" s="5">
        <v>2022</v>
      </c>
      <c r="F22" s="5">
        <v>2023</v>
      </c>
      <c r="G22" s="5">
        <v>2024</v>
      </c>
    </row>
    <row r="23" spans="1:7" ht="78.75">
      <c r="A23" s="6" t="s">
        <v>37</v>
      </c>
      <c r="B23" s="7" t="s">
        <v>38</v>
      </c>
      <c r="C23" s="10">
        <v>630</v>
      </c>
      <c r="D23" s="10">
        <v>655</v>
      </c>
      <c r="E23" s="2">
        <v>714</v>
      </c>
      <c r="F23" s="10">
        <v>644</v>
      </c>
      <c r="G23" s="15">
        <v>597</v>
      </c>
    </row>
    <row r="24" spans="1:7" ht="63">
      <c r="A24" s="7" t="s">
        <v>39</v>
      </c>
      <c r="B24" s="7" t="s">
        <v>40</v>
      </c>
      <c r="C24" s="10">
        <v>11257147</v>
      </c>
      <c r="D24" s="10">
        <v>11329468</v>
      </c>
      <c r="E24" s="16">
        <v>12665061</v>
      </c>
      <c r="F24" s="9">
        <v>10628383</v>
      </c>
      <c r="G24" s="16">
        <v>10975406</v>
      </c>
    </row>
    <row r="25" spans="1:7" ht="94.5">
      <c r="A25" s="7" t="s">
        <v>41</v>
      </c>
      <c r="B25" s="7" t="s">
        <v>42</v>
      </c>
      <c r="C25" s="10">
        <v>116939</v>
      </c>
      <c r="D25" s="10">
        <v>112162</v>
      </c>
      <c r="E25" s="16">
        <v>91739</v>
      </c>
      <c r="F25" s="9">
        <v>165711</v>
      </c>
      <c r="G25" s="16">
        <v>158087</v>
      </c>
    </row>
    <row r="26" spans="1:7">
      <c r="A26" s="64" t="s">
        <v>43</v>
      </c>
      <c r="B26" s="65"/>
      <c r="C26" s="65"/>
      <c r="D26" s="65"/>
      <c r="E26" s="65"/>
      <c r="F26" s="65"/>
      <c r="G26" s="65"/>
    </row>
    <row r="27" spans="1:7">
      <c r="A27" s="17"/>
      <c r="B27" s="4" t="s">
        <v>2</v>
      </c>
      <c r="C27" s="5">
        <v>2020</v>
      </c>
      <c r="D27" s="5">
        <v>2021</v>
      </c>
      <c r="E27" s="5">
        <v>2022</v>
      </c>
      <c r="F27" s="5">
        <v>2023</v>
      </c>
      <c r="G27" s="5">
        <v>2024</v>
      </c>
    </row>
    <row r="28" spans="1:7" ht="47.25">
      <c r="A28" s="2" t="s">
        <v>44</v>
      </c>
      <c r="B28" s="18" t="s">
        <v>45</v>
      </c>
      <c r="C28" s="2">
        <v>2</v>
      </c>
      <c r="D28" s="2">
        <v>2</v>
      </c>
      <c r="E28" s="2">
        <v>6</v>
      </c>
      <c r="F28" s="2">
        <v>4</v>
      </c>
      <c r="G28" s="2">
        <v>4</v>
      </c>
    </row>
    <row r="29" spans="1:7" ht="31.5">
      <c r="A29" s="2" t="s">
        <v>46</v>
      </c>
      <c r="B29" s="19" t="s">
        <v>47</v>
      </c>
      <c r="C29" s="2">
        <v>1</v>
      </c>
      <c r="D29" s="2">
        <v>1</v>
      </c>
      <c r="E29" s="2">
        <v>2</v>
      </c>
      <c r="F29" s="2">
        <v>0</v>
      </c>
      <c r="G29" s="2">
        <v>2</v>
      </c>
    </row>
    <row r="30" spans="1:7" ht="31.5">
      <c r="A30" s="2" t="s">
        <v>48</v>
      </c>
      <c r="B30" s="19" t="s">
        <v>49</v>
      </c>
      <c r="C30" s="20">
        <v>1832</v>
      </c>
      <c r="D30" s="20">
        <v>1979</v>
      </c>
      <c r="E30" s="20">
        <v>4237</v>
      </c>
      <c r="F30" s="20">
        <v>0</v>
      </c>
      <c r="G30" s="20">
        <v>2319</v>
      </c>
    </row>
    <row r="31" spans="1:7">
      <c r="A31" s="64" t="s">
        <v>50</v>
      </c>
      <c r="B31" s="65"/>
      <c r="C31" s="65"/>
      <c r="D31" s="65"/>
      <c r="E31" s="65"/>
      <c r="F31" s="65"/>
      <c r="G31" s="65"/>
    </row>
    <row r="32" spans="1:7">
      <c r="A32" s="5" t="s">
        <v>51</v>
      </c>
      <c r="B32" s="21" t="s">
        <v>2</v>
      </c>
      <c r="C32" s="5">
        <v>2020</v>
      </c>
      <c r="D32" s="5">
        <v>2021</v>
      </c>
      <c r="E32" s="5">
        <v>2022</v>
      </c>
      <c r="F32" s="5">
        <v>2023</v>
      </c>
      <c r="G32" s="5">
        <v>2024</v>
      </c>
    </row>
    <row r="33" spans="1:7" ht="47.25">
      <c r="A33" s="2" t="s">
        <v>52</v>
      </c>
      <c r="B33" s="6" t="s">
        <v>53</v>
      </c>
      <c r="C33" s="10">
        <v>19583316</v>
      </c>
      <c r="D33" s="10">
        <v>18024527</v>
      </c>
      <c r="E33" s="9">
        <v>23360585</v>
      </c>
      <c r="F33" s="10">
        <v>19624095</v>
      </c>
      <c r="G33" s="9">
        <v>19546761</v>
      </c>
    </row>
    <row r="34" spans="1:7" ht="78.75">
      <c r="A34" s="2" t="s">
        <v>54</v>
      </c>
      <c r="B34" s="7" t="s">
        <v>55</v>
      </c>
      <c r="C34" s="22">
        <v>0.31</v>
      </c>
      <c r="D34" s="22">
        <v>0.33</v>
      </c>
      <c r="E34" s="22">
        <v>0.55000000000000004</v>
      </c>
      <c r="F34" s="22">
        <v>0.7</v>
      </c>
      <c r="G34" s="22">
        <v>0.77</v>
      </c>
    </row>
    <row r="35" spans="1:7">
      <c r="A35" s="5" t="s">
        <v>56</v>
      </c>
      <c r="B35" s="23"/>
    </row>
    <row r="36" spans="1:7">
      <c r="A36" s="23" t="s">
        <v>57</v>
      </c>
      <c r="B36" s="6" t="s">
        <v>58</v>
      </c>
      <c r="C36" s="9">
        <v>1158385</v>
      </c>
      <c r="D36" s="9">
        <v>1022843</v>
      </c>
      <c r="E36" s="9">
        <v>1253353</v>
      </c>
      <c r="F36" s="9">
        <v>937855</v>
      </c>
      <c r="G36" s="9">
        <v>1011039.705</v>
      </c>
    </row>
    <row r="37" spans="1:7">
      <c r="A37" s="23" t="s">
        <v>59</v>
      </c>
      <c r="B37" s="6" t="s">
        <v>60</v>
      </c>
      <c r="C37" s="10">
        <v>583616</v>
      </c>
      <c r="D37" s="10">
        <v>164923</v>
      </c>
      <c r="E37" s="10">
        <v>206960</v>
      </c>
      <c r="F37" s="10">
        <v>258849</v>
      </c>
      <c r="G37" s="10">
        <v>410013.64</v>
      </c>
    </row>
    <row r="38" spans="1:7">
      <c r="A38" s="23" t="s">
        <v>61</v>
      </c>
      <c r="B38" s="6" t="s">
        <v>62</v>
      </c>
      <c r="C38" s="24">
        <v>0.5</v>
      </c>
      <c r="D38" s="22">
        <v>0.16</v>
      </c>
      <c r="E38" s="24">
        <f>(E37/E36)</f>
        <v>0.16512506851621211</v>
      </c>
      <c r="F38" s="24">
        <v>0.28000000000000003</v>
      </c>
      <c r="G38" s="24">
        <v>0.40550000000000003</v>
      </c>
    </row>
    <row r="39" spans="1:7">
      <c r="A39" s="21" t="s">
        <v>63</v>
      </c>
      <c r="B39" s="23"/>
    </row>
    <row r="40" spans="1:7">
      <c r="A40" s="2" t="s">
        <v>64</v>
      </c>
      <c r="B40" s="6" t="s">
        <v>65</v>
      </c>
      <c r="C40" s="8">
        <v>30002</v>
      </c>
      <c r="D40" s="16">
        <v>27200</v>
      </c>
      <c r="E40" s="10">
        <v>21030</v>
      </c>
      <c r="F40" s="9">
        <v>26100</v>
      </c>
      <c r="G40" s="16">
        <v>33640</v>
      </c>
    </row>
    <row r="41" spans="1:7">
      <c r="A41" s="21" t="s">
        <v>66</v>
      </c>
      <c r="B41" s="23"/>
    </row>
    <row r="42" spans="1:7" ht="31.5">
      <c r="A42" s="7" t="s">
        <v>67</v>
      </c>
      <c r="B42" s="7" t="s">
        <v>68</v>
      </c>
      <c r="C42" s="2">
        <v>2.2999999999999998</v>
      </c>
      <c r="D42" s="59">
        <v>3.87</v>
      </c>
      <c r="E42" s="59">
        <v>3.58</v>
      </c>
      <c r="F42" s="59">
        <v>5.24</v>
      </c>
      <c r="G42" s="59">
        <v>4</v>
      </c>
    </row>
    <row r="43" spans="1:7" ht="47.25">
      <c r="A43" s="7" t="s">
        <v>69</v>
      </c>
      <c r="B43" s="7" t="s">
        <v>70</v>
      </c>
      <c r="C43" s="2">
        <v>5</v>
      </c>
      <c r="D43" s="2">
        <v>0</v>
      </c>
      <c r="E43" s="11">
        <v>57.2</v>
      </c>
      <c r="F43" s="11">
        <v>13.84</v>
      </c>
      <c r="G43" s="11">
        <v>7.5</v>
      </c>
    </row>
    <row r="44" spans="1:7">
      <c r="A44" s="5" t="s">
        <v>71</v>
      </c>
      <c r="B44" s="23"/>
    </row>
    <row r="45" spans="1:7" ht="50.45" customHeight="1">
      <c r="A45" s="23" t="s">
        <v>72</v>
      </c>
      <c r="B45" s="7" t="s">
        <v>73</v>
      </c>
      <c r="C45" s="23">
        <v>85</v>
      </c>
      <c r="D45" s="2">
        <v>70</v>
      </c>
      <c r="E45" s="2">
        <v>75</v>
      </c>
      <c r="F45" s="2">
        <v>47</v>
      </c>
      <c r="G45" s="2">
        <v>40</v>
      </c>
    </row>
    <row r="46" spans="1:7" ht="63">
      <c r="A46" s="23" t="s">
        <v>74</v>
      </c>
      <c r="B46" s="7" t="s">
        <v>75</v>
      </c>
      <c r="C46" s="25">
        <v>16388</v>
      </c>
      <c r="D46" s="10">
        <v>28772</v>
      </c>
      <c r="E46" s="10">
        <v>17960</v>
      </c>
      <c r="F46" s="9">
        <v>12817</v>
      </c>
      <c r="G46" s="9">
        <v>8077</v>
      </c>
    </row>
    <row r="47" spans="1:7">
      <c r="A47" s="64" t="s">
        <v>76</v>
      </c>
      <c r="B47" s="66"/>
      <c r="C47" s="66"/>
      <c r="D47" s="66"/>
      <c r="E47" s="66"/>
      <c r="F47" s="66"/>
      <c r="G47" s="66"/>
    </row>
    <row r="48" spans="1:7" ht="31.5">
      <c r="A48" s="3" t="s">
        <v>77</v>
      </c>
      <c r="B48" s="21" t="s">
        <v>2</v>
      </c>
      <c r="C48" s="5">
        <v>2020</v>
      </c>
      <c r="D48" s="5">
        <v>2021</v>
      </c>
      <c r="E48" s="5">
        <v>2022</v>
      </c>
      <c r="F48" s="5">
        <v>2023</v>
      </c>
      <c r="G48" s="5">
        <v>2024</v>
      </c>
    </row>
    <row r="49" spans="1:8">
      <c r="A49" s="26" t="s">
        <v>78</v>
      </c>
      <c r="B49" s="58" t="s">
        <v>79</v>
      </c>
      <c r="C49" s="27">
        <v>16378</v>
      </c>
      <c r="D49" s="27">
        <v>13009</v>
      </c>
      <c r="E49" s="27">
        <v>12979</v>
      </c>
      <c r="F49" s="28">
        <v>12073</v>
      </c>
      <c r="G49" s="29">
        <v>11680</v>
      </c>
    </row>
    <row r="50" spans="1:8">
      <c r="A50" s="26" t="s">
        <v>80</v>
      </c>
      <c r="B50" s="18" t="s">
        <v>81</v>
      </c>
      <c r="C50" s="27">
        <v>17153</v>
      </c>
      <c r="D50" s="27">
        <v>15027</v>
      </c>
      <c r="E50" s="27">
        <v>19513</v>
      </c>
      <c r="F50" s="28">
        <v>17696</v>
      </c>
      <c r="G50" s="28">
        <v>18945</v>
      </c>
    </row>
    <row r="51" spans="1:8">
      <c r="A51" s="26" t="s">
        <v>82</v>
      </c>
      <c r="B51" s="18" t="s">
        <v>83</v>
      </c>
      <c r="C51" s="27">
        <v>73543</v>
      </c>
      <c r="D51" s="27">
        <v>75853</v>
      </c>
      <c r="E51" s="27">
        <v>75441</v>
      </c>
      <c r="F51" s="27">
        <v>72492</v>
      </c>
      <c r="G51" s="28">
        <v>71782</v>
      </c>
    </row>
    <row r="52" spans="1:8">
      <c r="A52" s="26" t="s">
        <v>84</v>
      </c>
      <c r="B52" s="18" t="s">
        <v>85</v>
      </c>
      <c r="C52" s="27">
        <v>107074</v>
      </c>
      <c r="D52" s="27">
        <v>103889</v>
      </c>
      <c r="E52" s="27">
        <v>106744</v>
      </c>
      <c r="F52" s="28">
        <v>102114</v>
      </c>
      <c r="G52" s="28">
        <v>101342</v>
      </c>
    </row>
    <row r="53" spans="1:8" ht="31.5">
      <c r="A53" s="26" t="s">
        <v>86</v>
      </c>
      <c r="B53" s="18" t="s">
        <v>87</v>
      </c>
      <c r="C53" s="27">
        <v>659</v>
      </c>
      <c r="D53" s="27">
        <v>663</v>
      </c>
      <c r="E53" s="27">
        <v>651</v>
      </c>
      <c r="F53" s="30">
        <v>668</v>
      </c>
      <c r="G53" s="28">
        <v>646</v>
      </c>
    </row>
    <row r="55" spans="1:8">
      <c r="A55" s="64" t="s">
        <v>88</v>
      </c>
      <c r="B55" s="66"/>
      <c r="C55" s="66"/>
      <c r="D55" s="66"/>
      <c r="E55" s="66"/>
      <c r="F55" s="66"/>
      <c r="G55" s="66"/>
      <c r="H55" s="17"/>
    </row>
    <row r="56" spans="1:8">
      <c r="A56" s="5"/>
      <c r="B56" s="3" t="s">
        <v>2</v>
      </c>
      <c r="C56" s="5">
        <v>2020</v>
      </c>
      <c r="D56" s="5">
        <v>2021</v>
      </c>
      <c r="E56" s="5">
        <v>2022</v>
      </c>
      <c r="F56" s="5">
        <v>2023</v>
      </c>
      <c r="G56" s="5">
        <v>2024</v>
      </c>
    </row>
    <row r="57" spans="1:8">
      <c r="A57" s="2" t="s">
        <v>89</v>
      </c>
      <c r="B57" s="19" t="s">
        <v>90</v>
      </c>
      <c r="C57" s="31">
        <v>11100000</v>
      </c>
      <c r="D57" s="32">
        <v>12900000</v>
      </c>
      <c r="E57" s="33">
        <v>14700000</v>
      </c>
      <c r="F57" s="34">
        <v>10230052</v>
      </c>
      <c r="G57" s="32">
        <v>10349169</v>
      </c>
    </row>
    <row r="58" spans="1:8" ht="31.5">
      <c r="A58" s="2" t="s">
        <v>91</v>
      </c>
      <c r="B58" s="19" t="s">
        <v>92</v>
      </c>
      <c r="D58" s="32">
        <v>5425186</v>
      </c>
      <c r="E58" s="35">
        <v>5949861</v>
      </c>
      <c r="F58" s="33">
        <v>3166294</v>
      </c>
      <c r="G58" s="34">
        <v>4097564</v>
      </c>
    </row>
    <row r="59" spans="1:8" ht="31.5">
      <c r="A59" s="2" t="s">
        <v>93</v>
      </c>
      <c r="B59" s="19" t="s">
        <v>94</v>
      </c>
      <c r="D59" s="32">
        <v>1774089</v>
      </c>
      <c r="E59" s="35">
        <v>3537895</v>
      </c>
      <c r="F59" s="34">
        <v>2258201</v>
      </c>
      <c r="G59" s="34">
        <v>1756957</v>
      </c>
    </row>
    <row r="60" spans="1:8" ht="31.5">
      <c r="A60" s="2" t="s">
        <v>95</v>
      </c>
      <c r="B60" s="19" t="s">
        <v>96</v>
      </c>
      <c r="C60" s="16"/>
      <c r="D60" s="36">
        <v>4289727</v>
      </c>
      <c r="E60" s="37">
        <v>3277468</v>
      </c>
      <c r="F60" s="34">
        <v>2722338</v>
      </c>
      <c r="G60" s="34">
        <v>2915798</v>
      </c>
    </row>
    <row r="61" spans="1:8" ht="31.5">
      <c r="A61" s="2" t="s">
        <v>97</v>
      </c>
      <c r="B61" s="19" t="s">
        <v>98</v>
      </c>
      <c r="C61" s="16"/>
      <c r="D61" s="36">
        <v>752827</v>
      </c>
      <c r="E61" s="37">
        <v>1192819</v>
      </c>
      <c r="F61" s="34">
        <v>882546</v>
      </c>
      <c r="G61" s="34">
        <v>881319</v>
      </c>
    </row>
    <row r="62" spans="1:8" ht="31.5">
      <c r="A62" s="2" t="s">
        <v>99</v>
      </c>
      <c r="B62" s="19" t="s">
        <v>100</v>
      </c>
      <c r="C62" s="16"/>
      <c r="D62" s="36">
        <v>93400</v>
      </c>
      <c r="E62" s="37">
        <v>386658</v>
      </c>
      <c r="F62" s="34">
        <v>436395</v>
      </c>
      <c r="G62" s="34">
        <v>274212</v>
      </c>
    </row>
    <row r="63" spans="1:8" ht="31.5">
      <c r="A63" s="2" t="s">
        <v>101</v>
      </c>
      <c r="B63" s="19" t="s">
        <v>102</v>
      </c>
      <c r="C63" s="16"/>
      <c r="D63" s="36">
        <v>359966</v>
      </c>
      <c r="E63" s="37">
        <v>329472</v>
      </c>
      <c r="F63" s="34">
        <v>296134</v>
      </c>
      <c r="G63" s="34">
        <v>355975</v>
      </c>
    </row>
    <row r="64" spans="1:8" ht="31.5">
      <c r="A64" s="2" t="s">
        <v>103</v>
      </c>
      <c r="B64" s="19" t="s">
        <v>104</v>
      </c>
      <c r="C64" s="16"/>
      <c r="D64" s="36">
        <v>272314</v>
      </c>
      <c r="E64" s="37">
        <v>28893</v>
      </c>
      <c r="F64" s="34">
        <v>468144</v>
      </c>
      <c r="G64" s="34">
        <v>67344</v>
      </c>
    </row>
    <row r="65" spans="1:8">
      <c r="A65" s="2" t="s">
        <v>105</v>
      </c>
      <c r="B65" s="19" t="s">
        <v>106</v>
      </c>
      <c r="C65" s="38">
        <v>82000</v>
      </c>
      <c r="D65" s="9">
        <v>91000</v>
      </c>
      <c r="E65" s="39">
        <v>83500</v>
      </c>
      <c r="F65" s="39">
        <v>79286</v>
      </c>
      <c r="G65" s="39">
        <v>95669</v>
      </c>
    </row>
    <row r="66" spans="1:8" ht="31.5">
      <c r="A66" s="2" t="s">
        <v>107</v>
      </c>
      <c r="B66" s="19" t="s">
        <v>108</v>
      </c>
      <c r="C66" s="38"/>
      <c r="D66" s="34">
        <v>2600000</v>
      </c>
      <c r="E66" s="34">
        <v>2500000</v>
      </c>
      <c r="F66" s="34">
        <v>2400000</v>
      </c>
      <c r="G66" s="34">
        <v>3000000</v>
      </c>
    </row>
    <row r="67" spans="1:8" ht="31.5">
      <c r="A67" s="6" t="s">
        <v>109</v>
      </c>
      <c r="B67" s="40" t="s">
        <v>110</v>
      </c>
      <c r="C67" s="16" t="s">
        <v>111</v>
      </c>
      <c r="D67" s="15" t="s">
        <v>112</v>
      </c>
      <c r="E67" s="41" t="s">
        <v>113</v>
      </c>
      <c r="F67" s="2">
        <v>152</v>
      </c>
      <c r="G67" s="2">
        <v>157</v>
      </c>
    </row>
    <row r="68" spans="1:8">
      <c r="A68" s="67" t="s">
        <v>114</v>
      </c>
      <c r="B68" s="66"/>
      <c r="C68" s="66"/>
      <c r="D68" s="66"/>
      <c r="E68" s="66"/>
      <c r="F68" s="66"/>
      <c r="G68" s="66"/>
      <c r="H68" s="5"/>
    </row>
    <row r="69" spans="1:8">
      <c r="A69" s="17"/>
      <c r="B69" s="3" t="s">
        <v>2</v>
      </c>
      <c r="C69" s="5">
        <v>2020</v>
      </c>
      <c r="D69" s="5">
        <v>2021</v>
      </c>
      <c r="E69" s="5">
        <v>2022</v>
      </c>
      <c r="F69" s="5">
        <v>2023</v>
      </c>
      <c r="G69" s="5">
        <v>2024</v>
      </c>
    </row>
    <row r="70" spans="1:8" ht="31.5">
      <c r="A70" s="61" t="s">
        <v>115</v>
      </c>
      <c r="B70" s="7" t="s">
        <v>116</v>
      </c>
      <c r="C70" s="41" t="s">
        <v>117</v>
      </c>
      <c r="D70" s="41" t="s">
        <v>117</v>
      </c>
      <c r="E70" s="41" t="s">
        <v>118</v>
      </c>
      <c r="F70" s="41" t="s">
        <v>118</v>
      </c>
      <c r="G70" s="41" t="s">
        <v>118</v>
      </c>
    </row>
    <row r="71" spans="1:8" ht="31.5">
      <c r="A71" s="61" t="s">
        <v>119</v>
      </c>
      <c r="B71" s="7" t="s">
        <v>120</v>
      </c>
      <c r="C71" s="41" t="s">
        <v>118</v>
      </c>
      <c r="D71" s="41" t="s">
        <v>117</v>
      </c>
      <c r="E71" s="41" t="s">
        <v>121</v>
      </c>
      <c r="F71" s="41" t="s">
        <v>118</v>
      </c>
      <c r="G71" s="41" t="s">
        <v>118</v>
      </c>
    </row>
    <row r="72" spans="1:8" ht="47.25">
      <c r="A72" s="23" t="s">
        <v>122</v>
      </c>
      <c r="B72" s="7" t="s">
        <v>123</v>
      </c>
      <c r="C72" s="34">
        <v>40803142</v>
      </c>
      <c r="D72" s="34">
        <v>52499258</v>
      </c>
      <c r="E72" s="34">
        <v>57475148</v>
      </c>
      <c r="F72" s="9">
        <v>69343851</v>
      </c>
      <c r="G72" s="9">
        <v>69021393</v>
      </c>
    </row>
    <row r="73" spans="1:8" ht="47.25">
      <c r="A73" s="23" t="s">
        <v>124</v>
      </c>
      <c r="B73" s="7" t="s">
        <v>125</v>
      </c>
      <c r="C73" s="39">
        <v>585637</v>
      </c>
      <c r="D73" s="39">
        <v>319328</v>
      </c>
      <c r="E73" s="39">
        <v>354153</v>
      </c>
      <c r="F73" s="9">
        <v>408644</v>
      </c>
      <c r="G73" s="9">
        <v>425092</v>
      </c>
    </row>
    <row r="74" spans="1:8" ht="47.25">
      <c r="A74" s="23" t="s">
        <v>126</v>
      </c>
      <c r="B74" s="7" t="s">
        <v>127</v>
      </c>
      <c r="C74" s="39">
        <v>198.3</v>
      </c>
      <c r="D74" s="39">
        <v>271</v>
      </c>
      <c r="E74" s="39">
        <v>322</v>
      </c>
      <c r="F74" s="39">
        <v>334</v>
      </c>
      <c r="G74" s="2">
        <v>336</v>
      </c>
    </row>
    <row r="75" spans="1:8" ht="31.5">
      <c r="A75" s="7" t="s">
        <v>128</v>
      </c>
      <c r="B75" s="7" t="s">
        <v>129</v>
      </c>
      <c r="C75" s="39">
        <v>72400</v>
      </c>
      <c r="D75" s="42">
        <v>84600</v>
      </c>
      <c r="E75" s="42">
        <v>74600</v>
      </c>
      <c r="F75" s="9">
        <v>76860</v>
      </c>
      <c r="G75" s="9">
        <v>82000</v>
      </c>
    </row>
    <row r="76" spans="1:8" ht="31.5">
      <c r="A76" s="6" t="s">
        <v>130</v>
      </c>
      <c r="B76" s="7" t="s">
        <v>131</v>
      </c>
      <c r="C76" s="43">
        <v>27707000</v>
      </c>
      <c r="D76" s="44">
        <v>34148000</v>
      </c>
      <c r="E76" s="33">
        <v>33040000</v>
      </c>
      <c r="F76" s="33">
        <v>19400000</v>
      </c>
      <c r="G76" s="35">
        <v>45855000</v>
      </c>
    </row>
    <row r="77" spans="1:8" ht="31.5">
      <c r="A77" s="6" t="s">
        <v>132</v>
      </c>
      <c r="B77" s="7" t="s">
        <v>133</v>
      </c>
      <c r="C77" s="44"/>
      <c r="D77" s="44"/>
      <c r="E77" s="33">
        <v>2500000</v>
      </c>
      <c r="F77" s="45">
        <v>1100000</v>
      </c>
      <c r="G77" s="62" t="s">
        <v>134</v>
      </c>
    </row>
    <row r="78" spans="1:8">
      <c r="A78" s="6"/>
      <c r="B78" s="63" t="s">
        <v>135</v>
      </c>
      <c r="C78" s="44"/>
      <c r="D78" s="44"/>
      <c r="E78" s="33"/>
      <c r="F78" s="45"/>
      <c r="G78" s="63"/>
      <c r="H78"/>
    </row>
    <row r="79" spans="1:8">
      <c r="A79" s="64" t="s">
        <v>136</v>
      </c>
      <c r="B79" s="66"/>
      <c r="C79" s="66"/>
      <c r="D79" s="66"/>
      <c r="E79" s="66"/>
      <c r="F79" s="66"/>
      <c r="G79" s="66"/>
      <c r="H79" s="17"/>
    </row>
    <row r="80" spans="1:8">
      <c r="A80" s="17"/>
      <c r="B80" s="3" t="s">
        <v>2</v>
      </c>
      <c r="C80" s="5">
        <v>2020</v>
      </c>
      <c r="D80" s="5">
        <v>2021</v>
      </c>
      <c r="E80" s="5">
        <v>2022</v>
      </c>
      <c r="F80" s="5">
        <v>2023</v>
      </c>
      <c r="G80" s="5">
        <v>2024</v>
      </c>
    </row>
    <row r="81" spans="1:11">
      <c r="A81" s="6" t="s">
        <v>137</v>
      </c>
      <c r="B81" s="6" t="s">
        <v>138</v>
      </c>
      <c r="C81" s="2">
        <v>40</v>
      </c>
      <c r="D81" s="2">
        <v>53</v>
      </c>
      <c r="E81" s="23">
        <v>27</v>
      </c>
      <c r="F81" s="2">
        <v>39</v>
      </c>
      <c r="G81" s="2">
        <v>35</v>
      </c>
      <c r="K81" s="15"/>
    </row>
    <row r="82" spans="1:11" ht="63">
      <c r="A82" s="6" t="s">
        <v>139</v>
      </c>
      <c r="B82" s="46" t="s">
        <v>140</v>
      </c>
      <c r="C82" s="2">
        <v>0.64</v>
      </c>
      <c r="D82" s="2">
        <v>0.89</v>
      </c>
      <c r="E82" s="23">
        <v>0.46</v>
      </c>
      <c r="F82" s="2">
        <v>0.63</v>
      </c>
      <c r="G82" s="2">
        <v>0.57999999999999996</v>
      </c>
    </row>
    <row r="83" spans="1:11" ht="78.75">
      <c r="A83" s="6" t="s">
        <v>141</v>
      </c>
      <c r="B83" s="6" t="s">
        <v>142</v>
      </c>
      <c r="C83" s="2">
        <v>0.59</v>
      </c>
      <c r="D83" s="2">
        <v>0.79</v>
      </c>
      <c r="E83" s="23">
        <v>0.41</v>
      </c>
      <c r="F83" s="2">
        <v>0.5</v>
      </c>
      <c r="G83" s="2">
        <v>0.33</v>
      </c>
    </row>
    <row r="84" spans="1:11" ht="52.9" customHeight="1">
      <c r="A84" s="6" t="s">
        <v>143</v>
      </c>
      <c r="B84" s="6" t="s">
        <v>144</v>
      </c>
      <c r="C84" s="2">
        <v>0.37</v>
      </c>
      <c r="D84" s="2">
        <v>0.55000000000000004</v>
      </c>
      <c r="E84" s="23">
        <v>0.27</v>
      </c>
      <c r="F84" s="2">
        <v>0.33</v>
      </c>
      <c r="G84" s="2">
        <v>0.21</v>
      </c>
    </row>
    <row r="85" spans="1:11">
      <c r="A85" s="6" t="s">
        <v>145</v>
      </c>
      <c r="B85" s="6" t="s">
        <v>146</v>
      </c>
      <c r="C85" s="2">
        <v>4</v>
      </c>
      <c r="D85" s="2">
        <v>7</v>
      </c>
      <c r="E85" s="23">
        <v>3</v>
      </c>
      <c r="F85" s="2">
        <v>8</v>
      </c>
      <c r="G85" s="2">
        <v>0</v>
      </c>
    </row>
    <row r="86" spans="1:11" ht="63">
      <c r="A86" s="6" t="s">
        <v>147</v>
      </c>
      <c r="B86" s="46" t="s">
        <v>148</v>
      </c>
      <c r="C86" s="2">
        <v>0</v>
      </c>
      <c r="D86" s="2">
        <v>0</v>
      </c>
      <c r="E86" s="23">
        <v>0</v>
      </c>
      <c r="F86" s="2">
        <v>0</v>
      </c>
      <c r="G86" s="2">
        <v>0</v>
      </c>
    </row>
    <row r="87" spans="1:11" ht="47.25">
      <c r="A87" s="6" t="s">
        <v>149</v>
      </c>
      <c r="B87" s="46" t="s">
        <v>150</v>
      </c>
      <c r="C87" s="2">
        <v>1.91</v>
      </c>
      <c r="D87" s="2">
        <v>1.93</v>
      </c>
      <c r="E87" s="23">
        <v>1.48</v>
      </c>
      <c r="F87" s="2">
        <v>1.29</v>
      </c>
      <c r="G87" s="14">
        <v>1</v>
      </c>
    </row>
    <row r="88" spans="1:11">
      <c r="A88" s="64" t="s">
        <v>151</v>
      </c>
      <c r="B88" s="65"/>
      <c r="C88" s="65"/>
      <c r="D88" s="65"/>
      <c r="E88" s="65"/>
      <c r="F88" s="65"/>
      <c r="G88" s="65"/>
      <c r="H88" s="17"/>
    </row>
    <row r="89" spans="1:11">
      <c r="A89" s="17"/>
      <c r="B89" s="3" t="s">
        <v>2</v>
      </c>
      <c r="C89" s="5">
        <v>2020</v>
      </c>
      <c r="D89" s="5">
        <v>2021</v>
      </c>
      <c r="E89" s="5">
        <v>2022</v>
      </c>
      <c r="F89" s="5">
        <f>F80</f>
        <v>2023</v>
      </c>
      <c r="G89" s="5">
        <v>2024</v>
      </c>
    </row>
    <row r="90" spans="1:11">
      <c r="A90" s="47" t="s">
        <v>152</v>
      </c>
      <c r="B90" s="48"/>
    </row>
    <row r="91" spans="1:11">
      <c r="A91" s="2" t="s">
        <v>153</v>
      </c>
      <c r="B91" s="46" t="s">
        <v>154</v>
      </c>
      <c r="C91" s="22">
        <v>0.17</v>
      </c>
      <c r="D91" s="49">
        <v>0.161</v>
      </c>
      <c r="E91" s="49">
        <v>0.16500000000000001</v>
      </c>
      <c r="F91" s="49">
        <v>0.155</v>
      </c>
      <c r="G91" s="50">
        <v>0.14799999999999999</v>
      </c>
    </row>
    <row r="92" spans="1:11">
      <c r="A92" s="2" t="s">
        <v>155</v>
      </c>
      <c r="B92" s="46" t="s">
        <v>156</v>
      </c>
      <c r="C92" s="2">
        <v>12</v>
      </c>
      <c r="D92" s="2">
        <v>12</v>
      </c>
      <c r="E92" s="2">
        <v>12.77</v>
      </c>
      <c r="F92" s="14">
        <v>12.57</v>
      </c>
      <c r="G92" s="15">
        <v>11.29</v>
      </c>
    </row>
    <row r="93" spans="1:11">
      <c r="A93" s="2" t="s">
        <v>157</v>
      </c>
      <c r="B93" s="46" t="s">
        <v>158</v>
      </c>
      <c r="C93" s="49">
        <v>7.4999999999999997E-2</v>
      </c>
      <c r="D93" s="49">
        <v>9.8000000000000004E-2</v>
      </c>
      <c r="E93" s="22">
        <v>0.11</v>
      </c>
      <c r="F93" s="49">
        <v>8.1000000000000003E-2</v>
      </c>
      <c r="G93" s="50">
        <v>7.0999999999999994E-2</v>
      </c>
    </row>
    <row r="94" spans="1:11">
      <c r="A94" s="2" t="s">
        <v>159</v>
      </c>
      <c r="B94" s="46" t="s">
        <v>160</v>
      </c>
      <c r="C94" s="49">
        <v>3.6999999999999998E-2</v>
      </c>
      <c r="D94" s="49">
        <v>4.1000000000000002E-2</v>
      </c>
      <c r="E94" s="49">
        <v>3.5999999999999997E-2</v>
      </c>
      <c r="F94" s="49">
        <v>2.7E-2</v>
      </c>
      <c r="G94" s="50">
        <v>2.1000000000000001E-2</v>
      </c>
    </row>
    <row r="95" spans="1:11" ht="31.5">
      <c r="A95" s="6" t="s">
        <v>161</v>
      </c>
      <c r="B95" s="19" t="s">
        <v>162</v>
      </c>
      <c r="C95" s="51">
        <v>0.83</v>
      </c>
      <c r="D95" s="52">
        <v>0.84499999999999997</v>
      </c>
      <c r="E95" s="52">
        <v>0.83</v>
      </c>
      <c r="F95" s="52">
        <v>0.85</v>
      </c>
      <c r="G95" s="53">
        <v>0.86</v>
      </c>
    </row>
    <row r="96" spans="1:11">
      <c r="A96" s="6" t="s">
        <v>163</v>
      </c>
      <c r="B96" s="19" t="s">
        <v>164</v>
      </c>
      <c r="C96" s="9">
        <v>6112</v>
      </c>
      <c r="D96" s="9">
        <v>6008</v>
      </c>
      <c r="E96" s="39">
        <v>5842</v>
      </c>
      <c r="F96" s="39">
        <v>5900</v>
      </c>
      <c r="G96" s="16">
        <v>6245</v>
      </c>
    </row>
    <row r="97" spans="1:9">
      <c r="A97" s="6" t="s">
        <v>165</v>
      </c>
      <c r="B97" s="19" t="s">
        <v>166</v>
      </c>
      <c r="C97" s="54" t="s">
        <v>167</v>
      </c>
      <c r="D97" s="9">
        <v>1245</v>
      </c>
      <c r="E97" s="39">
        <v>1201</v>
      </c>
      <c r="F97" s="10">
        <v>1135</v>
      </c>
      <c r="G97" s="16">
        <v>1122</v>
      </c>
    </row>
    <row r="98" spans="1:9" ht="31.5">
      <c r="A98" s="6" t="s">
        <v>168</v>
      </c>
      <c r="B98" s="40" t="s">
        <v>169</v>
      </c>
      <c r="C98" s="9">
        <v>246616</v>
      </c>
      <c r="D98" s="9">
        <v>95123</v>
      </c>
      <c r="E98" s="39">
        <v>77618</v>
      </c>
      <c r="F98" s="9">
        <v>59332</v>
      </c>
      <c r="G98" s="42">
        <v>101509</v>
      </c>
    </row>
    <row r="99" spans="1:9">
      <c r="A99" s="64" t="s">
        <v>170</v>
      </c>
      <c r="B99" s="65"/>
      <c r="C99" s="65"/>
      <c r="D99" s="65"/>
      <c r="E99" s="65"/>
      <c r="F99" s="65"/>
      <c r="G99" s="65"/>
      <c r="H99" s="17"/>
      <c r="I99" s="17"/>
    </row>
    <row r="100" spans="1:9">
      <c r="A100" s="5"/>
      <c r="B100" s="3" t="s">
        <v>2</v>
      </c>
      <c r="C100" s="5">
        <v>2020</v>
      </c>
      <c r="D100" s="5">
        <v>2021</v>
      </c>
      <c r="E100" s="5">
        <v>2022</v>
      </c>
      <c r="F100" s="5">
        <v>2023</v>
      </c>
      <c r="G100" s="5">
        <v>2024</v>
      </c>
    </row>
    <row r="101" spans="1:9" ht="47.25">
      <c r="A101" s="2" t="s">
        <v>171</v>
      </c>
      <c r="B101" s="18" t="s">
        <v>172</v>
      </c>
      <c r="C101" s="2">
        <v>78.58</v>
      </c>
      <c r="D101" s="2">
        <v>87.36</v>
      </c>
      <c r="E101" s="2">
        <v>84.05</v>
      </c>
      <c r="F101" s="2">
        <v>82.07</v>
      </c>
      <c r="G101" s="14">
        <v>87.2</v>
      </c>
    </row>
    <row r="102" spans="1:9" ht="31.5">
      <c r="A102" s="2" t="s">
        <v>173</v>
      </c>
      <c r="B102" s="18" t="s">
        <v>174</v>
      </c>
      <c r="C102" s="2">
        <v>0.85</v>
      </c>
      <c r="D102" s="2">
        <v>0.89</v>
      </c>
      <c r="E102" s="2">
        <v>0.89</v>
      </c>
      <c r="F102" s="2">
        <v>0.81</v>
      </c>
      <c r="G102" s="2">
        <v>0.93</v>
      </c>
    </row>
    <row r="103" spans="1:9" ht="47.25">
      <c r="A103" s="2" t="s">
        <v>175</v>
      </c>
      <c r="B103" s="18" t="s">
        <v>176</v>
      </c>
      <c r="C103" s="2">
        <v>92.65</v>
      </c>
      <c r="D103" s="2">
        <v>97.93</v>
      </c>
      <c r="E103" s="2">
        <v>94.23</v>
      </c>
      <c r="F103" s="2">
        <v>101.32</v>
      </c>
      <c r="G103" s="2">
        <v>94.26</v>
      </c>
    </row>
    <row r="104" spans="1:9">
      <c r="A104" s="64" t="s">
        <v>177</v>
      </c>
      <c r="B104" s="65"/>
      <c r="C104" s="65"/>
      <c r="D104" s="65"/>
      <c r="E104" s="65"/>
      <c r="F104" s="65"/>
      <c r="G104" s="65"/>
    </row>
    <row r="105" spans="1:9">
      <c r="A105" s="5"/>
      <c r="B105" s="3" t="s">
        <v>2</v>
      </c>
      <c r="C105" s="5">
        <v>2020</v>
      </c>
      <c r="D105" s="5">
        <v>2021</v>
      </c>
      <c r="E105" s="5">
        <v>2022</v>
      </c>
      <c r="F105" s="5">
        <f>F100</f>
        <v>2023</v>
      </c>
      <c r="G105" s="5">
        <v>2024</v>
      </c>
    </row>
    <row r="106" spans="1:9">
      <c r="A106" s="2" t="s">
        <v>178</v>
      </c>
      <c r="B106" s="18" t="s">
        <v>179</v>
      </c>
      <c r="C106" s="9">
        <v>33668000</v>
      </c>
      <c r="D106" s="9">
        <v>34076000</v>
      </c>
      <c r="E106" s="9">
        <v>36028000</v>
      </c>
      <c r="F106" s="9">
        <v>36822000</v>
      </c>
      <c r="G106" s="9">
        <v>38833000</v>
      </c>
    </row>
    <row r="107" spans="1:9" ht="31.5">
      <c r="A107" s="2" t="s">
        <v>180</v>
      </c>
      <c r="B107" s="19" t="s">
        <v>181</v>
      </c>
      <c r="C107" s="9">
        <v>2982329</v>
      </c>
      <c r="D107" s="9">
        <v>2695395</v>
      </c>
      <c r="E107" s="9">
        <v>2558340</v>
      </c>
      <c r="F107" s="9">
        <v>2504507</v>
      </c>
      <c r="G107" s="9">
        <v>2426516</v>
      </c>
    </row>
    <row r="108" spans="1:9">
      <c r="A108" s="55" t="s">
        <v>182</v>
      </c>
    </row>
    <row r="109" spans="1:9">
      <c r="A109" s="1" t="s">
        <v>183</v>
      </c>
      <c r="B109" s="1"/>
      <c r="C109" s="1"/>
      <c r="D109" s="1"/>
      <c r="E109" s="1"/>
      <c r="F109" s="1"/>
      <c r="G109" s="1"/>
    </row>
    <row r="110" spans="1:9">
      <c r="A110" s="5"/>
      <c r="B110" s="3" t="s">
        <v>2</v>
      </c>
      <c r="C110" s="5">
        <v>2020</v>
      </c>
      <c r="D110" s="5">
        <v>2021</v>
      </c>
      <c r="E110" s="5">
        <v>2022</v>
      </c>
      <c r="F110" s="5">
        <f>F105</f>
        <v>2023</v>
      </c>
      <c r="G110" s="5">
        <v>2024</v>
      </c>
    </row>
    <row r="111" spans="1:9">
      <c r="A111" s="2" t="s">
        <v>184</v>
      </c>
      <c r="B111" s="2" t="s">
        <v>185</v>
      </c>
      <c r="C111" s="49">
        <v>-7.6999999999999999E-2</v>
      </c>
      <c r="D111" s="49">
        <v>-7.8E-2</v>
      </c>
      <c r="E111" s="49">
        <v>0.13100000000000001</v>
      </c>
      <c r="F111" s="49">
        <v>-1.2E-2</v>
      </c>
      <c r="G111" s="49">
        <v>0.23250000000000001</v>
      </c>
    </row>
    <row r="112" spans="1:9">
      <c r="A112" s="2" t="s">
        <v>186</v>
      </c>
      <c r="B112" s="2" t="s">
        <v>187</v>
      </c>
      <c r="C112" s="56">
        <v>4.87</v>
      </c>
      <c r="D112" s="56">
        <v>5.47</v>
      </c>
      <c r="E112" s="56">
        <v>4.26</v>
      </c>
      <c r="F112" s="56">
        <v>4.41</v>
      </c>
      <c r="G112" s="56">
        <v>5.24</v>
      </c>
    </row>
    <row r="114" spans="1:1">
      <c r="A114" s="57"/>
    </row>
    <row r="115" spans="1:1">
      <c r="A115" s="2" t="s">
        <v>188</v>
      </c>
    </row>
    <row r="116" spans="1:1">
      <c r="A116" s="60"/>
    </row>
    <row r="117" spans="1:1">
      <c r="A117" s="60"/>
    </row>
  </sheetData>
  <mergeCells count="11">
    <mergeCell ref="A55:G55"/>
    <mergeCell ref="A1:G1"/>
    <mergeCell ref="A21:G21"/>
    <mergeCell ref="A26:G26"/>
    <mergeCell ref="A31:G31"/>
    <mergeCell ref="A47:G47"/>
    <mergeCell ref="A68:G68"/>
    <mergeCell ref="A79:G79"/>
    <mergeCell ref="A88:G88"/>
    <mergeCell ref="A99:G99"/>
    <mergeCell ref="A104:G104"/>
  </mergeCells>
  <hyperlinks>
    <hyperlink ref="A108" r:id="rId1" xr:uid="{57B27C4A-997A-40A1-ABCF-786601E851F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407E1BB3CD7B4A98D47309FE438FF4" ma:contentTypeVersion="13" ma:contentTypeDescription="Create a new document." ma:contentTypeScope="" ma:versionID="7ffd0b0170571a2fb566a3a73c3ab9f1">
  <xsd:schema xmlns:xsd="http://www.w3.org/2001/XMLSchema" xmlns:xs="http://www.w3.org/2001/XMLSchema" xmlns:p="http://schemas.microsoft.com/office/2006/metadata/properties" xmlns:ns2="3b0be8c3-8b30-42ff-b413-2a7ec9503284" xmlns:ns3="e80b7933-5814-415b-93ef-dae45de85369" targetNamespace="http://schemas.microsoft.com/office/2006/metadata/properties" ma:root="true" ma:fieldsID="4d185631b7e2d90ef74b5d93d18e0cca" ns2:_="" ns3:_="">
    <xsd:import namespace="3b0be8c3-8b30-42ff-b413-2a7ec9503284"/>
    <xsd:import namespace="e80b7933-5814-415b-93ef-dae45de853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be8c3-8b30-42ff-b413-2a7ec9503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199476f-0c45-4900-abdd-50c44ed98f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0b7933-5814-415b-93ef-dae45de8536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8a62867-dbcb-45b2-8db0-bb80d3621ad6}" ma:internalName="TaxCatchAll" ma:showField="CatchAllData" ma:web="e80b7933-5814-415b-93ef-dae45de853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80b7933-5814-415b-93ef-dae45de85369" xsi:nil="true"/>
    <lcf76f155ced4ddcb4097134ff3c332f xmlns="3b0be8c3-8b30-42ff-b413-2a7ec950328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0E661C-473D-4656-8FDC-A24B4B98FD85}"/>
</file>

<file path=customXml/itemProps2.xml><?xml version="1.0" encoding="utf-8"?>
<ds:datastoreItem xmlns:ds="http://schemas.openxmlformats.org/officeDocument/2006/customXml" ds:itemID="{6A85880A-2581-403E-BC2F-D67FA56CE5B6}"/>
</file>

<file path=customXml/itemProps3.xml><?xml version="1.0" encoding="utf-8"?>
<ds:datastoreItem xmlns:ds="http://schemas.openxmlformats.org/officeDocument/2006/customXml" ds:itemID="{F0D20771-2901-4B55-A53E-15D30653D7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Andreasen, Erinn</dc:creator>
  <cp:keywords/>
  <dc:description/>
  <cp:lastModifiedBy/>
  <cp:revision/>
  <dcterms:created xsi:type="dcterms:W3CDTF">2025-03-28T21:52:13Z</dcterms:created>
  <dcterms:modified xsi:type="dcterms:W3CDTF">2025-07-22T22:57:30Z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0x010100D9407E1BB3CD7B4A98D47309FE438FF4</vt:lpwstr>
  </property>
  <property fmtid="{D5CDD505-2E9C-101B-9397-08002B2CF9AE}" pid="3" name="MediaServiceImageTags">
    <vt:lpwstr/>
  </property>
</Properties>
</file>